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8655" yWindow="300" windowWidth="20145" windowHeight="12495" tabRatio="657"/>
  </bookViews>
  <sheets>
    <sheet name="План закупки_текущий" sheetId="1" r:id="rId1"/>
  </sheets>
  <externalReferences>
    <externalReference r:id="rId2"/>
  </externalReferences>
  <definedNames>
    <definedName name="_xlnm._FilterDatabase" localSheetId="0" hidden="1">'План закупки_текущий'!$A$7:$AZ$117</definedName>
    <definedName name="Z_08C2E202_12A3_47D3_9FFB_98CA1BF6DED4_.wvu.FilterData" localSheetId="0" hidden="1">'План закупки_текущий'!$A$7:$AZ$7</definedName>
    <definedName name="Z_66814CD0_EAFA_400C_B596_536FF5EFFA38_.wvu.FilterData" localSheetId="0" hidden="1">'План закупки_текущий'!$A$7:$AZ$7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закупки_текущий'!$A$7:$AZ$7</definedName>
    <definedName name="Z_6D183BEC_C2CD_41F1_9C7E_530180CF74BE_.wvu.PrintArea" localSheetId="0" hidden="1">'План закупки_текущий'!$A$1:$AZ$7</definedName>
    <definedName name="Z_8D365262_9604_4051_BE40_31812A008633_.wvu.FilterData" localSheetId="0" hidden="1">'План закупки_текущий'!$A$7:$AZ$7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закупки_текущий'!$A$7:$AZ$7</definedName>
    <definedName name="Z_91CCA552_4FF9_4F8A_918F_E90526B3286D_.wvu.PrintArea" localSheetId="0" hidden="1">'План закупки_текущий'!$A$1:$AZ$7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закупки_текущий'!$A$7:$AZ$7</definedName>
    <definedName name="Z_AF533CF8_BCBD_4BCE_89DB_18D6C13C2DDE_.wvu.PrintArea" localSheetId="0" hidden="1">'План закупки_текущий'!$A$1:$AZ$7</definedName>
    <definedName name="_xlnm.Print_Area" localSheetId="0">'План закупки_текущий'!$A$1:$AA$7</definedName>
  </definedNames>
  <calcPr calcId="145621" concurrentCalc="0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AK126" i="1" l="1"/>
  <c r="AK125" i="1"/>
  <c r="AK124" i="1"/>
  <c r="AK123" i="1"/>
  <c r="AK122" i="1"/>
  <c r="AK121" i="1"/>
  <c r="AK120" i="1"/>
  <c r="AK119" i="1"/>
  <c r="AM117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69" i="1"/>
  <c r="AM68" i="1"/>
  <c r="AM67" i="1"/>
  <c r="AM66" i="1"/>
  <c r="AM65" i="1"/>
  <c r="AM53" i="1"/>
  <c r="AM50" i="1"/>
  <c r="AM49" i="1"/>
  <c r="AM48" i="1"/>
  <c r="AM47" i="1"/>
  <c r="AM46" i="1"/>
  <c r="AM37" i="1"/>
  <c r="AM36" i="1"/>
  <c r="AM35" i="1"/>
  <c r="AM34" i="1"/>
  <c r="AM33" i="1"/>
  <c r="AM32" i="1"/>
  <c r="AM31" i="1"/>
  <c r="Q73" i="1"/>
  <c r="O73" i="1"/>
  <c r="O72" i="1"/>
  <c r="P72" i="1"/>
  <c r="Q72" i="1"/>
  <c r="O71" i="1"/>
  <c r="P71" i="1"/>
  <c r="Q71" i="1"/>
  <c r="O70" i="1"/>
  <c r="P70" i="1"/>
  <c r="Q70" i="1"/>
  <c r="AD29" i="1"/>
  <c r="AD28" i="1"/>
  <c r="AD27" i="1"/>
  <c r="AD26" i="1"/>
  <c r="AD25" i="1"/>
  <c r="P24" i="1"/>
  <c r="Q24" i="1"/>
  <c r="O23" i="1"/>
  <c r="P23" i="1"/>
  <c r="Q23" i="1"/>
  <c r="Q15" i="1"/>
  <c r="P12" i="1"/>
  <c r="Q12" i="1"/>
  <c r="P14" i="1"/>
  <c r="Q14" i="1"/>
  <c r="P13" i="1"/>
  <c r="Q13" i="1"/>
  <c r="P11" i="1"/>
  <c r="Q11" i="1"/>
  <c r="P10" i="1"/>
  <c r="Q10" i="1"/>
  <c r="P9" i="1"/>
  <c r="Q9" i="1"/>
</calcChain>
</file>

<file path=xl/comments1.xml><?xml version="1.0" encoding="utf-8"?>
<comments xmlns="http://schemas.openxmlformats.org/spreadsheetml/2006/main">
  <authors>
    <author>Луиза Музаева</author>
  </authors>
  <commentList>
    <comment ref="G125" authorId="0">
      <text>
        <r>
          <rPr>
            <b/>
            <sz val="9"/>
            <color indexed="81"/>
            <rFont val="Tahoma"/>
            <family val="2"/>
            <charset val="204"/>
          </rPr>
          <t>Луиза Музаева: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5" authorId="0">
      <text>
        <r>
          <rPr>
            <b/>
            <sz val="9"/>
            <color indexed="81"/>
            <rFont val="Tahoma"/>
            <family val="2"/>
            <charset val="204"/>
          </rPr>
          <t>Луиза Музаева: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125" authorId="0">
      <text>
        <r>
          <rPr>
            <b/>
            <sz val="9"/>
            <color indexed="81"/>
            <rFont val="Tahoma"/>
            <family val="2"/>
            <charset val="204"/>
          </rPr>
          <t>Луиза Музаева: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<sst xmlns="http://schemas.openxmlformats.org/spreadsheetml/2006/main" count="2145" uniqueCount="355">
  <si>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</si>
  <si>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</si>
  <si>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</si>
  <si>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</si>
  <si>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</si>
  <si>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</si>
  <si>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</si>
  <si>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</si>
  <si>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</si>
  <si>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</si>
  <si>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</si>
  <si>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</si>
  <si>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</si>
  <si>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</si>
  <si>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</si>
  <si>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</si>
  <si>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</si>
  <si>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</si>
  <si>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</si>
  <si>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</si>
  <si>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</si>
  <si>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</si>
  <si>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</si>
  <si>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</si>
  <si>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</si>
  <si>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</si>
  <si>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</si>
  <si>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</si>
  <si>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</si>
  <si>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</si>
  <si>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</si>
  <si>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</si>
  <si>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</si>
  <si>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</si>
  <si>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</si>
  <si>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</si>
  <si>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</si>
  <si>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</si>
  <si>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</si>
  <si>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</si>
  <si>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</si>
  <si>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</si>
  <si>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</si>
  <si>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</si>
  <si>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</si>
  <si>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</si>
  <si>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</si>
  <si>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</si>
  <si>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</si>
  <si>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</si>
  <si>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</si>
  <si>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</si>
  <si>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</si>
  <si>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</si>
  <si>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</si>
  <si>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</si>
  <si>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План закупки Общества на 2020 год</t>
  </si>
  <si>
    <t>АО "Чеченэнерго"</t>
  </si>
  <si>
    <t>Оказание информационных и иных услуг</t>
  </si>
  <si>
    <t>Анализ рынка</t>
  </si>
  <si>
    <t>Чеченская Республика</t>
  </si>
  <si>
    <t>Нет</t>
  </si>
  <si>
    <t>Электронная</t>
  </si>
  <si>
    <t xml:space="preserve">Себестоимость </t>
  </si>
  <si>
    <t>Усл. ед.</t>
  </si>
  <si>
    <t>63.99</t>
  </si>
  <si>
    <t xml:space="preserve">Изготовление и размещение информационных материалов, предоставление видеооборудования для производства материалов </t>
  </si>
  <si>
    <t>Капитальный ремонт силового трансформатора  Т-1 марки ТДТН-16000-110/35/6 кВ на ПС Горячеисточненская для нужд АО «Чеченэнерго», управляемого ПАО «МРСК Северного Кавказа»</t>
  </si>
  <si>
    <t>33.14.</t>
  </si>
  <si>
    <t>Себестоимость</t>
  </si>
  <si>
    <t>Капитальный ремонт силового трансформатора  Т-1 марки ТМН-6300-35/6 кВ на ПС Западная для нужд АО «Чеченэнерго», управляемого ПАО «МРСК Северного Кавказа»</t>
  </si>
  <si>
    <t>Капитальный ремонт силового трансформатора  Т-2 марки ТМН-6300-35/6 кВ на ПС Западная для нужд АО «Чеченэнерго», управляемого ПАО «МРСК Северного Кавказа»</t>
  </si>
  <si>
    <t>Капитальный ремонт ВЛ-110кВ Л-136 ПС "Г-330" -ПС "ГРП"    (двух.цеп.с Л-137 оп.№1-174) для нужд АО «Чеченэнерго», управляемого ПАО «МРСК Северного Кавказа»</t>
  </si>
  <si>
    <t>42.22.22.140</t>
  </si>
  <si>
    <t>Капитальный ремонт ВЛ-110кВ Л-162 ПС "Аргун-ТЭЦ "  -ПС  "Шали" для нужд АО «Чеченэнерго», управляемого ПАО «МРСК Северного Кавказа»</t>
  </si>
  <si>
    <t>Капитальный ремонт ВЛ-35кВ Л-32 ПС "Калаус"-Горская -1 отп.на Горская-4 для нужд АО «Чеченэнерго», управляемого ПАО «МРСК Северного Кавказа»</t>
  </si>
  <si>
    <t>Услуги</t>
  </si>
  <si>
    <t>ОЗП</t>
  </si>
  <si>
    <t xml:space="preserve">    ПАО "МРСК Северного Кавказа"</t>
  </si>
  <si>
    <t>Услуги по испытанию  и поверке приборов</t>
  </si>
  <si>
    <t>71.12.6</t>
  </si>
  <si>
    <t>71.12.40.120</t>
  </si>
  <si>
    <t>операционные расходы</t>
  </si>
  <si>
    <t>Прейскурант цен</t>
  </si>
  <si>
    <t>ЕП</t>
  </si>
  <si>
    <t>ФБУ  "Чеченский  ЦСМ"</t>
  </si>
  <si>
    <t>Услуги по испытанию и поверке приборов</t>
  </si>
  <si>
    <t>Согласно ТЗ</t>
  </si>
  <si>
    <t xml:space="preserve"> шт.</t>
  </si>
  <si>
    <t>Услуги по профессиональной подготовке, переподготовке и повышению квалификации персонала</t>
  </si>
  <si>
    <t>85.30</t>
  </si>
  <si>
    <t>85.31.11.000</t>
  </si>
  <si>
    <t>ПАО "МРСК Северного Кавказа"</t>
  </si>
  <si>
    <t>электронная</t>
  </si>
  <si>
    <t>Учебный комбинат г.Ессентуки</t>
  </si>
  <si>
    <t>Оказание услуг по профессиональной подготовке, переподготовке и повышению квалификации персонала</t>
  </si>
  <si>
    <t>02.01.11.13.02.00</t>
  </si>
  <si>
    <t>ГБПОУ "Чеченский техникум энергетики" г. Грозный</t>
  </si>
  <si>
    <t>Грозненский государственный нефтяной технический унивеситет г.Грозный</t>
  </si>
  <si>
    <t xml:space="preserve">АНО «Московский учебный центр ЕЭС»,  г. Москва  </t>
  </si>
  <si>
    <t xml:space="preserve">Петербургский энергетический институт повышения квалификации ((ФГАОУ ДПО «ПЭИПК») </t>
  </si>
  <si>
    <t>Услуги проживания персонала</t>
  </si>
  <si>
    <t>55.10</t>
  </si>
  <si>
    <t>55.10.10.000</t>
  </si>
  <si>
    <t>Оказание услуг по проживанию персонала</t>
  </si>
  <si>
    <t>02.01.07.02.03.02</t>
  </si>
  <si>
    <t>8</t>
  </si>
  <si>
    <t xml:space="preserve">АО "Чеченэнерго" </t>
  </si>
  <si>
    <t>Работы</t>
  </si>
  <si>
    <t>Работы по установлению охранных зон</t>
  </si>
  <si>
    <t>96.09</t>
  </si>
  <si>
    <t>96.09.19.000</t>
  </si>
  <si>
    <t>себестоимость</t>
  </si>
  <si>
    <t>Приказ ОАО "МРСК Северного Кавказа" от 05.05.2015 №272 "О расчете начальной (предельной) цены лота"</t>
  </si>
  <si>
    <t>ООК</t>
  </si>
  <si>
    <t>Работы по установлению охранных зон объектов электросетевого хозяйства</t>
  </si>
  <si>
    <t>Приобретение лицензионных программ РАП-ОС-С4-ст, РАП-110-С4-ст, РАП-10-С4-ст, РОСП-С0-ст,  РАПУ-С0-ст программного комплекса «РАП-стандарт</t>
  </si>
  <si>
    <t>72.19</t>
  </si>
  <si>
    <t>анализ рынка</t>
  </si>
  <si>
    <t>неэлектронная</t>
  </si>
  <si>
    <t>ООО "СЕЛЕЖ"</t>
  </si>
  <si>
    <t>Оказание услуг по проведению экспертизы расчетов технологических потерь</t>
  </si>
  <si>
    <t>71.20.4</t>
  </si>
  <si>
    <t>Распоряжение ПАО «Россети» от 25.04.2019 № 221р</t>
  </si>
  <si>
    <t>ПАО «ФИЦ»</t>
  </si>
  <si>
    <t>МТРиО</t>
  </si>
  <si>
    <t>поставка приборов учета электроэнергии</t>
  </si>
  <si>
    <t>46.69.5</t>
  </si>
  <si>
    <t>26.51</t>
  </si>
  <si>
    <t>ЗК</t>
  </si>
  <si>
    <t xml:space="preserve">Электронная </t>
  </si>
  <si>
    <t>Элементы коммутации систем учета</t>
  </si>
  <si>
    <t>26.30.3</t>
  </si>
  <si>
    <t>поставка пломбировочных материалов</t>
  </si>
  <si>
    <t>22.29</t>
  </si>
  <si>
    <t>Поставка трансформаторов тока 0,66 кВ</t>
  </si>
  <si>
    <t xml:space="preserve"> 24.11.4</t>
  </si>
  <si>
    <t>Поставка лабораторного оборудования</t>
  </si>
  <si>
    <t>46.69.6</t>
  </si>
  <si>
    <t xml:space="preserve"> 24.11.5</t>
  </si>
  <si>
    <t>Услуги Call - центра (информирование абонентов)</t>
  </si>
  <si>
    <t>82.20</t>
  </si>
  <si>
    <t>82.20.10.000</t>
  </si>
  <si>
    <t xml:space="preserve">Коммерческие предложения </t>
  </si>
  <si>
    <t>Оказание услуг по консультированию и информированию потребителей</t>
  </si>
  <si>
    <t>Поставка ГСМ</t>
  </si>
  <si>
    <t>19.20.2</t>
  </si>
  <si>
    <t xml:space="preserve">анализ рынка </t>
  </si>
  <si>
    <t>Поставка масел и эксплуатационных жидкостей</t>
  </si>
  <si>
    <t>46.71</t>
  </si>
  <si>
    <t>Поставка запасных частей для легкового автотранспорта</t>
  </si>
  <si>
    <t xml:space="preserve">Поставка запасных частей для спецтехники </t>
  </si>
  <si>
    <t>45.3</t>
  </si>
  <si>
    <t>Поставка запасных частей для тракторов</t>
  </si>
  <si>
    <t>Поставка автомобильных шин</t>
  </si>
  <si>
    <t>45.2</t>
  </si>
  <si>
    <t>Поставка аккумуляторных батарей для автомобилей</t>
  </si>
  <si>
    <t>29.32</t>
  </si>
  <si>
    <t>Услуги по ремонту и техническому обслуживанию легкового автотранспорта</t>
  </si>
  <si>
    <t>45.20</t>
  </si>
  <si>
    <t>Услуги по экспертному обследованию, ремонту, техническому обслуживанию, наладке приборов безопасности ПС</t>
  </si>
  <si>
    <t xml:space="preserve">Услуги  по техосмотру, инструментальному контролю транспорта административно-хозяйственного назначения </t>
  </si>
  <si>
    <t>Услуги по мойке автомобилей</t>
  </si>
  <si>
    <t>45.20.3</t>
  </si>
  <si>
    <t>45.20.30.000</t>
  </si>
  <si>
    <t>Поставка запасных частей для спецтехники и тракторов</t>
  </si>
  <si>
    <t>Услуги по ремонту и техническому обслуживанию спецтехники</t>
  </si>
  <si>
    <t>Капитальный и текущий ремонт зданий и сооружений для нужд АО «Чеченэнерго», управляемого ПАО «МРСК Северного Кавказа»</t>
  </si>
  <si>
    <t>41.20</t>
  </si>
  <si>
    <t>41.20.40.000</t>
  </si>
  <si>
    <t>Поставка фискальных накопителей и блоков питания для контрольно-кассовой техники</t>
  </si>
  <si>
    <t>72.5</t>
  </si>
  <si>
    <t>30.10.16</t>
  </si>
  <si>
    <t>Поставка ФН</t>
  </si>
  <si>
    <t>Техническое обслуживание,ремонт контрольно-кассовой техники,замена фискальных накопителей и пуско-наладочные работы</t>
  </si>
  <si>
    <t>2020-2021</t>
  </si>
  <si>
    <t>оказание услуг по организации участия в ПМЭФ-2020</t>
  </si>
  <si>
    <t>март-апрель 2020</t>
  </si>
  <si>
    <t>Фонд "Росконгресс"</t>
  </si>
  <si>
    <t>оказание услуг по организации участия в ПМЭФ-2019</t>
  </si>
  <si>
    <t>Поставка бытовой техники для нужд АО "Чеченэнерго"</t>
  </si>
  <si>
    <t>46.43.1</t>
  </si>
  <si>
    <t>46.43</t>
  </si>
  <si>
    <t>01.02.2020г</t>
  </si>
  <si>
    <t>01.03.2020г</t>
  </si>
  <si>
    <t>Поставка хозяйственных товаров для нужд АО "Чеченэнерго"</t>
  </si>
  <si>
    <t>46.44.2</t>
  </si>
  <si>
    <t>46.44</t>
  </si>
  <si>
    <t>Приобретение расходных материалов для типографии для нужд АО "Чеченэнерго"</t>
  </si>
  <si>
    <t>18.12.</t>
  </si>
  <si>
    <t>18.1.</t>
  </si>
  <si>
    <t>Поставка канцелярских товаров для нужд АО"Чеченэнерго"</t>
  </si>
  <si>
    <t>47.62</t>
  </si>
  <si>
    <t xml:space="preserve">Поставка канцелярских товаров для нужд АО "Чеченэнерго" </t>
  </si>
  <si>
    <t>Приобретение мебели стоимостью менее 40 т.р. для нужд АО "Чеченэнерго"</t>
  </si>
  <si>
    <t>46.65</t>
  </si>
  <si>
    <t>Обслуживание кондиционеров для нужд АО "Чеченэнерго"</t>
  </si>
  <si>
    <t>45.33</t>
  </si>
  <si>
    <t>Обслуживание газонов для нужд АО "Чеченэнерго"</t>
  </si>
  <si>
    <t>81.00</t>
  </si>
  <si>
    <t>81.0</t>
  </si>
  <si>
    <t>Поставка питьевой воды для нужд АО "Чеченэнерго"</t>
  </si>
  <si>
    <t>Технологический и ценовой аудит отчетов об исполнении инвестиционной программы для нужд АО "Чеченэнерго"</t>
  </si>
  <si>
    <t>82.99</t>
  </si>
  <si>
    <t>Использование собственных средств</t>
  </si>
  <si>
    <t>Расчет стоимости услуг</t>
  </si>
  <si>
    <t>Технологический и ценовой аудит проекта инвестиционной программы для нужд АО "Чеченэнерго"</t>
  </si>
  <si>
    <t>ПАО "Россети"</t>
  </si>
  <si>
    <t>Технологический и ценовой аудит отчетов об исполнении инвестиционной программы для нужд ПАО "МРСК Северного Кавказа"</t>
  </si>
  <si>
    <t>Технологический и ценовой аудит проекта инвестиционной программы для нужд ПАО "МРСК Северного Кавказа"</t>
  </si>
  <si>
    <t xml:space="preserve">Страхование </t>
  </si>
  <si>
    <t>Страхование от НС и болезней</t>
  </si>
  <si>
    <t>65.12.5</t>
  </si>
  <si>
    <t>65.12.11</t>
  </si>
  <si>
    <t>ОСАГО</t>
  </si>
  <si>
    <t>65.12.3</t>
  </si>
  <si>
    <t>65.12.21</t>
  </si>
  <si>
    <t>2020-2023</t>
  </si>
  <si>
    <t>Специальная оценка условий труда</t>
  </si>
  <si>
    <t>71.20.7</t>
  </si>
  <si>
    <t>71.20.19.130</t>
  </si>
  <si>
    <t>Огнезащитная обработка деревянных конструкций</t>
  </si>
  <si>
    <t xml:space="preserve">876 </t>
  </si>
  <si>
    <t>74.90.2</t>
  </si>
  <si>
    <t>Обслуживание АУПС</t>
  </si>
  <si>
    <t>80.20</t>
  </si>
  <si>
    <t>80.20.1</t>
  </si>
  <si>
    <t>Огнезащитная обработка кабельных каналов</t>
  </si>
  <si>
    <t>Оказание услуг по инспекционному контролю показателей качества электрической энергии</t>
  </si>
  <si>
    <t>81.29.1</t>
  </si>
  <si>
    <t>71.20.1</t>
  </si>
  <si>
    <t xml:space="preserve">Технический надзор на объектах электросетевого хозяйства </t>
  </si>
  <si>
    <t>71.12</t>
  </si>
  <si>
    <t>71.12.1</t>
  </si>
  <si>
    <t>Обслуживание опасных производственных объектов</t>
  </si>
  <si>
    <t>84.25</t>
  </si>
  <si>
    <t>84.25.19.190</t>
  </si>
  <si>
    <t>Электрозащитные средства</t>
  </si>
  <si>
    <t>27.90</t>
  </si>
  <si>
    <t>27.90.2</t>
  </si>
  <si>
    <t>Средства защиты, приспособления для работы на высоте, ограждения</t>
  </si>
  <si>
    <t>14.12.1</t>
  </si>
  <si>
    <t>32.99</t>
  </si>
  <si>
    <t>Приобретение продукции по оснащению кабинета по охране труда</t>
  </si>
  <si>
    <t>47.43</t>
  </si>
  <si>
    <t>26.40.1</t>
  </si>
  <si>
    <t>Средства для защиты и ухода за кожей, репелленты</t>
  </si>
  <si>
    <t>21.20.1</t>
  </si>
  <si>
    <t>Приобретение спецодежды от общих производственных загрязнений</t>
  </si>
  <si>
    <t>32.99.1</t>
  </si>
  <si>
    <t>ИТ</t>
  </si>
  <si>
    <t>Приобретение вычислительной и оргтехники</t>
  </si>
  <si>
    <t>46.51, 46.66, 47.41</t>
  </si>
  <si>
    <t>26.20.16</t>
  </si>
  <si>
    <t xml:space="preserve">Поставка компьютерной техники и оргтехники </t>
  </si>
  <si>
    <t>Обслуживание и ремонт оргтехники</t>
  </si>
  <si>
    <t>95.11</t>
  </si>
  <si>
    <t>95.11.10</t>
  </si>
  <si>
    <t>Расходные материалы и ЗИП для оргтехники</t>
  </si>
  <si>
    <t>52.48.13</t>
  </si>
  <si>
    <t>26.20.40.190</t>
  </si>
  <si>
    <t>Поставка расходных материалов для оргтехники</t>
  </si>
  <si>
    <t xml:space="preserve">Услуги по сопровождению ЭПС «ГАРАНТ» </t>
  </si>
  <si>
    <t>62.09</t>
  </si>
  <si>
    <t>63.99.10.190</t>
  </si>
  <si>
    <t>Сопровождение электронного справочника "Консультант+"</t>
  </si>
  <si>
    <t>Электронный документооборот</t>
  </si>
  <si>
    <t>61.10.4</t>
  </si>
  <si>
    <t>61.10.49</t>
  </si>
  <si>
    <t>ООО "Компания "Тензор"</t>
  </si>
  <si>
    <t>7605016030</t>
  </si>
  <si>
    <t>27.1</t>
  </si>
  <si>
    <t>Вводы 35-220 кВ</t>
  </si>
  <si>
    <t>Траверсы</t>
  </si>
  <si>
    <t>Арматура для голого провода</t>
  </si>
  <si>
    <t>Масло трансформаторное</t>
  </si>
  <si>
    <t>Лакокрасочные материалы</t>
  </si>
  <si>
    <t>Корпуса для КТП</t>
  </si>
  <si>
    <t>Трехфазные силовые трансформаторы 6- 20 кВ</t>
  </si>
  <si>
    <t>Железобетонные изделия</t>
  </si>
  <si>
    <t>Птицезащитные устройства</t>
  </si>
  <si>
    <t>Запчасти к трансформаторам</t>
  </si>
  <si>
    <t>Кабельная арматура</t>
  </si>
  <si>
    <t>Запчасти к масляным выключателям</t>
  </si>
  <si>
    <t>Двигатели обдува</t>
  </si>
  <si>
    <t>Смазки</t>
  </si>
  <si>
    <t>Силикагель и цеолит</t>
  </si>
  <si>
    <t>Резина маслостойкая</t>
  </si>
  <si>
    <t xml:space="preserve">Трансформаторы измерительные </t>
  </si>
  <si>
    <t>Изоляторы</t>
  </si>
  <si>
    <t>Трансформаторы тока до 20 кВ</t>
  </si>
  <si>
    <t>Предохранители</t>
  </si>
  <si>
    <t>Металлопродукция</t>
  </si>
  <si>
    <t>Муфты до 35 кВ</t>
  </si>
  <si>
    <t>Кабель контрольный и силовой до 1000 В</t>
  </si>
  <si>
    <t>Кабель силовой 6-10(20) кВ</t>
  </si>
  <si>
    <t>Провод прочий</t>
  </si>
  <si>
    <t>Провод СИП до 35 кВ</t>
  </si>
  <si>
    <t>Неизолированный провод</t>
  </si>
  <si>
    <t>Рубильники</t>
  </si>
  <si>
    <t>Разъединители и комплектующие</t>
  </si>
  <si>
    <t>Разъединители 35-110 кВ</t>
  </si>
  <si>
    <t>Выключатели нагрузки</t>
  </si>
  <si>
    <t>Разрядники</t>
  </si>
  <si>
    <t>ОПН 35, 110 кВ</t>
  </si>
  <si>
    <t>Линейная арматура для провода СИП до 1000 В</t>
  </si>
  <si>
    <t>Подвесные полимерные изоляторы 10-500 кВ</t>
  </si>
  <si>
    <t>Трансформаторы тока 35-110 кВ</t>
  </si>
  <si>
    <t>Цветной металлопрокат</t>
  </si>
  <si>
    <t>Оборудование и материалы для реализации плановых мероприятий программы ТОиР</t>
  </si>
  <si>
    <t>Оборудование и материалы для ремонта и технического обслуживания средств диспетчерского и технологического управления</t>
  </si>
  <si>
    <t>Оборудование и материалы  для ремонта и технического обслуживания средств релейной защиты и автоматики</t>
  </si>
  <si>
    <t>Резерв первого заместителя Генерального директора-главного инженера на аварийно-восстановительные работы и непредвиденные цели</t>
  </si>
  <si>
    <t>Ремонт тр-ров 35 кВ</t>
  </si>
  <si>
    <t>Сметная документация</t>
  </si>
  <si>
    <t>Ремонт ВЛ 110-35 кВ</t>
  </si>
  <si>
    <t>б</t>
  </si>
  <si>
    <t>п. 5.8.1.6</t>
  </si>
  <si>
    <t>п. 5.8.1.2</t>
  </si>
  <si>
    <t>п. 5.8.1.3</t>
  </si>
  <si>
    <t>п. 5.8.1.9</t>
  </si>
  <si>
    <t>п. 5.8.1.10</t>
  </si>
  <si>
    <t>Под ключ</t>
  </si>
  <si>
    <t xml:space="preserve">Технологическое присоединение энергопринимающих устройств потребителей максимальной мощностью до 15 кВт </t>
  </si>
  <si>
    <t>71;42</t>
  </si>
  <si>
    <t>нет</t>
  </si>
  <si>
    <t>амортизация</t>
  </si>
  <si>
    <t>УСР</t>
  </si>
  <si>
    <t>-</t>
  </si>
  <si>
    <t>АО "Чеченэнерго</t>
  </si>
  <si>
    <t>Технологическое присоединение энергопринимающих устройств потребителей максимальной мощностью до 15 кВт</t>
  </si>
  <si>
    <t>усл.ед.</t>
  </si>
  <si>
    <t>Чеченская                  Республика</t>
  </si>
  <si>
    <t xml:space="preserve"> ИПР 2019-2022 гг., утверждена приказом Минэнерго России от 15.11.2019г. № 8@                        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</si>
  <si>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</si>
  <si>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Г</t>
  </si>
  <si>
    <t>Да</t>
  </si>
  <si>
    <t>ПИР</t>
  </si>
  <si>
    <t>Реконструкция ПС 110 кВ Шали с заменой силовых трансформаторов Т-1 и Т-2 мощностью 16 МВА на силовые трансформаторы мощностью 40 МВА с устройствами АРН и реконструкцией КРУН 10 кВ с установкой двух новых линейных ячеек на I СШ и II СШ для технологического присоединения  к сетям АО "Чеченэнерго" (договор № 03/2018 от 11.01.2018 г. Чеченская региональная благотворительная общественная организация «Гордость Чечни»; № 58/2018 от 25.01.2018 ПР от 27.12.2017 г. ООО «Шали-Сити»)</t>
  </si>
  <si>
    <t>амортизация, возврат НДС</t>
  </si>
  <si>
    <t>J_Che215</t>
  </si>
  <si>
    <t>Реконструкция ВЛ 110 кВ Грозный-Аргунская ТЭЦ Л-125 (Замена провода 12,8 км) (для технологического присоединения энергопринимающих устройств ВГК Ведучи)</t>
  </si>
  <si>
    <t>H_Che84</t>
  </si>
  <si>
    <t>Реконструкция ВЛ 110 кВ Шали-Аргунская ТЭЦ Л-162 (Замена провода 12,5 км) (для технологического присоединения энергопринимающих устройств ВГК Ведучи)</t>
  </si>
  <si>
    <t>H_Che85</t>
  </si>
  <si>
    <t>Замена ошиновки на ПС 110 кВ Шали (для технологического присоединения энергопринимающих устройств ВГК Ведучи)</t>
  </si>
  <si>
    <t>H_Che86</t>
  </si>
  <si>
    <t>Модернизация системы сбора и передачи информации 1-ая очередь АО "Чеченэнерго" на ПС 110 кВ Наурская</t>
  </si>
  <si>
    <t>G_Che6</t>
  </si>
  <si>
    <t>Модернизация системы сбора и передачи информации 1-ая очередь АО "Чеченэнерго" на ПС 110 кВ Самашки</t>
  </si>
  <si>
    <t>G_Che7</t>
  </si>
  <si>
    <t>Разработка проектно-сметной документации по организации ССПИ, двух цифровых каналов телефонной связи для оперативных переговоров и передачи телеметрической информации с ПС 110 кВ Каргалиновская</t>
  </si>
  <si>
    <t>J_Che253</t>
  </si>
  <si>
    <t>Разработка проектно-сметной документации по организации ССПИ, двух цифровых каналов телефонной связи для оперативных переговоров и передачи телеметрической информации с ПС 110 кВ Ищерская</t>
  </si>
  <si>
    <t>J_Che254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</si>
</sst>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.000"/>
    <numFmt numFmtId="169" formatCode="[$-419]mmmm\ yyyy;@"/>
    <numFmt numFmtId="170" formatCode="[$-F400]h:mm:ss\ AM/PM"/>
    <numFmt numFmtId="171" formatCode="0.0"/>
    <numFmt numFmtId="172" formatCode="[$-F419]yyyy\,\ mmmm;@"/>
    <numFmt numFmtId="173" formatCode="_-* #,##0.00[$€-1]_-;\-* #,##0.00[$€-1]_-;_-* &quot;-&quot;??[$€-1]_-"/>
    <numFmt numFmtId="174" formatCode="#,##0.00000"/>
    <numFmt numFmtId="175" formatCode="_(&quot;р.&quot;* #,##0.00_);_(&quot;р.&quot;* \(#,##0.00\);_(&quot;р.&quot;* &quot;-&quot;??_);_(@_)"/>
    <numFmt numFmtId="176" formatCode="_(* #,##0.00_);_(* \(#,##0.00\);_(* &quot;-&quot;??_);_(@_)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[Magenta]\ &quot;Ошибка&quot;;[Magenta]\ &quot;Ошибка&quot;;[Blue]\ &quot;OK&quot;"/>
    <numFmt numFmtId="188" formatCode="###\ ##\ ##"/>
    <numFmt numFmtId="189" formatCode="0_);\(0\)"/>
    <numFmt numFmtId="190" formatCode="_(* #,##0_);_(* \(#,##0\);_(* &quot;-&quot;??_);_(@_)"/>
    <numFmt numFmtId="191" formatCode="_(* #,##0.000_);_(* \(#,##0.000\);_(* &quot;-&quot;???_);_(@_)"/>
    <numFmt numFmtId="192" formatCode="_-&quot;Ј&quot;* #,##0_-;\-&quot;Ј&quot;* #,##0_-;_-&quot;Ј&quot;* &quot;-&quot;_-;_-@_-"/>
    <numFmt numFmtId="193" formatCode="_([$€-2]* #,##0.00_);_([$€-2]* \(#,##0.00\);_([$€-2]* &quot;-&quot;??_)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00_р_._-;\-* #,##0.00000_р_._-;_-* &quot;-&quot;???_р_._-;_-@_-"/>
    <numFmt numFmtId="197" formatCode="#,##0.0"/>
    <numFmt numFmtId="198" formatCode="0.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PF Din Text Cond Pro Light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896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/>
    <xf numFmtId="17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3" fontId="1" fillId="0" borderId="0"/>
    <xf numFmtId="170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5" fontId="33" fillId="0" borderId="0">
      <protection locked="0"/>
    </xf>
    <xf numFmtId="175" fontId="33" fillId="0" borderId="0">
      <protection locked="0"/>
    </xf>
    <xf numFmtId="175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7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70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70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70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7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7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0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0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70" fontId="23" fillId="6" borderId="0" applyNumberFormat="0" applyBorder="0" applyAlignment="0" applyProtection="0"/>
    <xf numFmtId="172" fontId="2" fillId="0" borderId="0"/>
    <xf numFmtId="0" fontId="2" fillId="0" borderId="0"/>
    <xf numFmtId="174" fontId="2" fillId="0" borderId="0"/>
    <xf numFmtId="170" fontId="2" fillId="0" borderId="0"/>
    <xf numFmtId="0" fontId="13" fillId="0" borderId="0"/>
    <xf numFmtId="0" fontId="2" fillId="0" borderId="0"/>
    <xf numFmtId="17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4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7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7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7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0" fontId="22" fillId="5" borderId="0" applyNumberFormat="0" applyBorder="0" applyAlignment="0" applyProtection="0"/>
    <xf numFmtId="171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70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3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6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6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12" fillId="2" borderId="0" applyNumberFormat="0" applyBorder="0" applyAlignment="0" applyProtection="0"/>
    <xf numFmtId="175" fontId="33" fillId="0" borderId="0">
      <protection locked="0"/>
    </xf>
    <xf numFmtId="0" fontId="17" fillId="0" borderId="1" applyBorder="0">
      <alignment horizontal="center" vertical="center" wrapText="1"/>
    </xf>
    <xf numFmtId="173" fontId="32" fillId="0" borderId="0"/>
    <xf numFmtId="173" fontId="32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2" fillId="0" borderId="0"/>
    <xf numFmtId="173" fontId="32" fillId="0" borderId="0"/>
    <xf numFmtId="173" fontId="4" fillId="0" borderId="0"/>
    <xf numFmtId="173" fontId="4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4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4" fillId="0" borderId="0"/>
    <xf numFmtId="173" fontId="4" fillId="0" borderId="0"/>
    <xf numFmtId="173" fontId="4" fillId="0" borderId="0"/>
    <xf numFmtId="173" fontId="2" fillId="0" borderId="0"/>
    <xf numFmtId="173" fontId="2" fillId="0" borderId="0"/>
    <xf numFmtId="173" fontId="34" fillId="0" borderId="0">
      <protection locked="0"/>
    </xf>
    <xf numFmtId="173" fontId="34" fillId="0" borderId="0">
      <protection locked="0"/>
    </xf>
    <xf numFmtId="173" fontId="33" fillId="0" borderId="13">
      <protection locked="0"/>
    </xf>
    <xf numFmtId="173" fontId="35" fillId="35" borderId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3" fillId="36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3" fillId="36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3" fillId="36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3" fillId="36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2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3" fillId="37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3" fillId="37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3" fillId="37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3" fillId="37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16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3" fillId="38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3" fillId="38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3" fillId="38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3" fillId="38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0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3" fillId="39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3" fillId="39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3" fillId="39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4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3" fillId="40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3" fillId="40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3" fillId="40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28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3" fillId="41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3" fillId="41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3" fillId="41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" fillId="3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3" fillId="42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3" fillId="42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3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3" fillId="43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3" fillId="43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3" fillId="43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17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3" fillId="44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3" fillId="44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3" fillId="44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3" fillId="44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1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3" fillId="39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3" fillId="39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3" fillId="39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5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3" fillId="42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3" fillId="42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3" fillId="42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29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3" fillId="45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3" fillId="45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3" fillId="45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1" fillId="33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6" fillId="46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6" fillId="43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1" fillId="22" borderId="0" applyNumberFormat="0" applyBorder="0" applyAlignment="0" applyProtection="0"/>
    <xf numFmtId="173" fontId="36" fillId="44" borderId="0" applyNumberFormat="0" applyBorder="0" applyAlignment="0" applyProtection="0"/>
    <xf numFmtId="173" fontId="36" fillId="44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1" fillId="26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1" fillId="30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1" fillId="34" borderId="0" applyNumberFormat="0" applyBorder="0" applyAlignment="0" applyProtection="0"/>
    <xf numFmtId="173" fontId="36" fillId="48" borderId="0" applyNumberFormat="0" applyBorder="0" applyAlignment="0" applyProtection="0"/>
    <xf numFmtId="173" fontId="36" fillId="48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35" fillId="0" borderId="2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51" fillId="0" borderId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13" fillId="56" borderId="21" applyNumberFormat="0" applyFon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4" fillId="57" borderId="23" applyNumberFormat="0" applyProtection="0">
      <alignment horizontal="left" vertical="top" indent="1"/>
    </xf>
    <xf numFmtId="173" fontId="3" fillId="62" borderId="23" applyNumberFormat="0" applyProtection="0">
      <alignment horizontal="left" vertical="center" indent="1"/>
    </xf>
    <xf numFmtId="173" fontId="3" fillId="62" borderId="23" applyNumberFormat="0" applyProtection="0">
      <alignment horizontal="left" vertical="top" indent="1"/>
    </xf>
    <xf numFmtId="173" fontId="3" fillId="58" borderId="23" applyNumberFormat="0" applyProtection="0">
      <alignment horizontal="left" vertical="center" indent="1"/>
    </xf>
    <xf numFmtId="173" fontId="3" fillId="58" borderId="23" applyNumberFormat="0" applyProtection="0">
      <alignment horizontal="left" vertical="top" indent="1"/>
    </xf>
    <xf numFmtId="173" fontId="3" fillId="64" borderId="23" applyNumberFormat="0" applyProtection="0">
      <alignment horizontal="left" vertical="center" indent="1"/>
    </xf>
    <xf numFmtId="173" fontId="3" fillId="64" borderId="23" applyNumberFormat="0" applyProtection="0">
      <alignment horizontal="left" vertical="top" indent="1"/>
    </xf>
    <xf numFmtId="173" fontId="3" fillId="65" borderId="23" applyNumberFormat="0" applyProtection="0">
      <alignment horizontal="left" vertical="center" indent="1"/>
    </xf>
    <xf numFmtId="173" fontId="3" fillId="65" borderId="23" applyNumberFormat="0" applyProtection="0">
      <alignment horizontal="left" vertical="top" indent="1"/>
    </xf>
    <xf numFmtId="173" fontId="13" fillId="0" borderId="0"/>
    <xf numFmtId="173" fontId="56" fillId="66" borderId="23" applyNumberFormat="0" applyProtection="0">
      <alignment horizontal="left" vertical="top" indent="1"/>
    </xf>
    <xf numFmtId="173" fontId="56" fillId="58" borderId="23" applyNumberFormat="0" applyProtection="0">
      <alignment horizontal="left" vertical="top" indent="1"/>
    </xf>
    <xf numFmtId="173" fontId="62" fillId="68" borderId="0"/>
    <xf numFmtId="173" fontId="62" fillId="4" borderId="25">
      <protection locked="0"/>
    </xf>
    <xf numFmtId="173" fontId="62" fillId="68" borderId="0"/>
    <xf numFmtId="173" fontId="64" fillId="69" borderId="0"/>
    <xf numFmtId="173" fontId="64" fillId="70" borderId="0"/>
    <xf numFmtId="173" fontId="64" fillId="71" borderId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6" fillId="49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6" fillId="50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1" fillId="19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6" fillId="51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1" fillId="23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6" fillId="4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1" fillId="27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6" fillId="3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1" fillId="31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36" fillId="52" borderId="0" applyNumberFormat="0" applyBorder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24" fillId="7" borderId="7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25" fillId="8" borderId="8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26" fillId="8" borderId="7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68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19" fillId="0" borderId="4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44" fillId="0" borderId="16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20" fillId="0" borderId="5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45" fillId="0" borderId="17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21" fillId="0" borderId="6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46" fillId="0" borderId="18" applyNumberFormat="0" applyFill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21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3" fontId="70" fillId="0" borderId="0" applyBorder="0">
      <alignment horizontal="center" vertical="center" wrapText="1"/>
    </xf>
    <xf numFmtId="173" fontId="71" fillId="0" borderId="28" applyBorder="0">
      <alignment horizontal="center" vertical="center" wrapText="1"/>
    </xf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16" fillId="0" borderId="12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28" fillId="9" borderId="10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39" fillId="54" borderId="15" applyNumberFormat="0" applyAlignment="0" applyProtection="0"/>
    <xf numFmtId="173" fontId="75" fillId="0" borderId="0">
      <alignment horizontal="center" vertical="top" wrapText="1"/>
    </xf>
    <xf numFmtId="173" fontId="76" fillId="0" borderId="0">
      <alignment horizontal="center" vertical="center" wrapText="1"/>
    </xf>
    <xf numFmtId="173" fontId="77" fillId="73" borderId="0" applyFill="0">
      <alignment wrapText="1"/>
    </xf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65" fillId="0" borderId="0" applyNumberFormat="0" applyFill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23" fillId="6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49" fillId="55" borderId="0" applyNumberFormat="0" applyBorder="0" applyAlignment="0" applyProtection="0"/>
    <xf numFmtId="173" fontId="1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78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6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8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3" fontId="6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6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6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6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6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" fillId="0" borderId="0"/>
    <xf numFmtId="173" fontId="6" fillId="0" borderId="0"/>
    <xf numFmtId="173" fontId="3" fillId="0" borderId="0"/>
    <xf numFmtId="173" fontId="1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1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2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2" fillId="0" borderId="0"/>
    <xf numFmtId="173" fontId="2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80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13" fillId="0" borderId="0"/>
    <xf numFmtId="173" fontId="6" fillId="0" borderId="0"/>
    <xf numFmtId="173" fontId="6" fillId="0" borderId="0"/>
    <xf numFmtId="173" fontId="6" fillId="0" borderId="0"/>
    <xf numFmtId="173" fontId="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" fillId="0" borderId="0"/>
    <xf numFmtId="173" fontId="2" fillId="0" borderId="0"/>
    <xf numFmtId="17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3" fillId="0" borderId="0"/>
    <xf numFmtId="173" fontId="1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22" fillId="5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7" fillId="37" borderId="0" applyNumberFormat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56" borderId="2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56" borderId="2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56" borderId="2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13" fillId="10" borderId="11" applyNumberFormat="0" applyFont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27" fillId="0" borderId="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8" fillId="0" borderId="19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4" fillId="0" borderId="0"/>
    <xf numFmtId="173" fontId="4" fillId="0" borderId="0"/>
    <xf numFmtId="173" fontId="4" fillId="0" borderId="0"/>
    <xf numFmtId="173" fontId="32" fillId="0" borderId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67" fillId="0" borderId="0" applyNumberFormat="0" applyFill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43" fillId="38" borderId="0" applyNumberFormat="0" applyBorder="0" applyAlignment="0" applyProtection="0"/>
    <xf numFmtId="173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185" fontId="88" fillId="73" borderId="0">
      <alignment vertical="top"/>
    </xf>
    <xf numFmtId="38" fontId="2" fillId="0" borderId="0">
      <alignment vertical="top"/>
    </xf>
    <xf numFmtId="173" fontId="3" fillId="57" borderId="20" applyNumberFormat="0" applyFont="0">
      <alignment shrinkToFit="1"/>
      <protection locked="0"/>
    </xf>
    <xf numFmtId="173" fontId="3" fillId="0" borderId="0"/>
    <xf numFmtId="173" fontId="3" fillId="0" borderId="0"/>
    <xf numFmtId="173" fontId="3" fillId="0" borderId="0"/>
    <xf numFmtId="173" fontId="3" fillId="0" borderId="0"/>
    <xf numFmtId="187" fontId="3" fillId="4" borderId="0" applyFont="0" applyBorder="0">
      <alignment horizontal="center" vertical="center" shrinkToFit="1"/>
    </xf>
    <xf numFmtId="44" fontId="89" fillId="0" borderId="0">
      <protection locked="0"/>
    </xf>
    <xf numFmtId="44" fontId="89" fillId="0" borderId="0">
      <protection locked="0"/>
    </xf>
    <xf numFmtId="44" fontId="89" fillId="0" borderId="0">
      <protection locked="0"/>
    </xf>
    <xf numFmtId="173" fontId="75" fillId="0" borderId="0">
      <protection locked="0"/>
    </xf>
    <xf numFmtId="173" fontId="75" fillId="0" borderId="0">
      <protection locked="0"/>
    </xf>
    <xf numFmtId="173" fontId="89" fillId="0" borderId="13">
      <protection locked="0"/>
    </xf>
    <xf numFmtId="173" fontId="2" fillId="36" borderId="0" applyNumberFormat="0" applyBorder="0" applyAlignment="0" applyProtection="0"/>
    <xf numFmtId="173" fontId="90" fillId="75" borderId="0" applyNumberFormat="0" applyBorder="0" applyAlignment="0" applyProtection="0"/>
    <xf numFmtId="173" fontId="2" fillId="36" borderId="0" applyNumberFormat="0" applyBorder="0" applyAlignment="0" applyProtection="0"/>
    <xf numFmtId="173" fontId="2" fillId="36" borderId="0" applyNumberFormat="0" applyBorder="0" applyAlignment="0" applyProtection="0"/>
    <xf numFmtId="173" fontId="2" fillId="36" borderId="0" applyNumberFormat="0" applyBorder="0" applyAlignment="0" applyProtection="0"/>
    <xf numFmtId="173" fontId="13" fillId="36" borderId="0" applyNumberFormat="0" applyBorder="0" applyAlignment="0" applyProtection="0"/>
    <xf numFmtId="173" fontId="2" fillId="37" borderId="0" applyNumberFormat="0" applyBorder="0" applyAlignment="0" applyProtection="0"/>
    <xf numFmtId="173" fontId="90" fillId="76" borderId="0" applyNumberFormat="0" applyBorder="0" applyAlignment="0" applyProtection="0"/>
    <xf numFmtId="173" fontId="2" fillId="37" borderId="0" applyNumberFormat="0" applyBorder="0" applyAlignment="0" applyProtection="0"/>
    <xf numFmtId="173" fontId="2" fillId="37" borderId="0" applyNumberFormat="0" applyBorder="0" applyAlignment="0" applyProtection="0"/>
    <xf numFmtId="173" fontId="2" fillId="37" borderId="0" applyNumberFormat="0" applyBorder="0" applyAlignment="0" applyProtection="0"/>
    <xf numFmtId="173" fontId="13" fillId="37" borderId="0" applyNumberFormat="0" applyBorder="0" applyAlignment="0" applyProtection="0"/>
    <xf numFmtId="173" fontId="2" fillId="38" borderId="0" applyNumberFormat="0" applyBorder="0" applyAlignment="0" applyProtection="0"/>
    <xf numFmtId="173" fontId="90" fillId="77" borderId="0" applyNumberFormat="0" applyBorder="0" applyAlignment="0" applyProtection="0"/>
    <xf numFmtId="173" fontId="2" fillId="38" borderId="0" applyNumberFormat="0" applyBorder="0" applyAlignment="0" applyProtection="0"/>
    <xf numFmtId="173" fontId="2" fillId="38" borderId="0" applyNumberFormat="0" applyBorder="0" applyAlignment="0" applyProtection="0"/>
    <xf numFmtId="173" fontId="2" fillId="38" borderId="0" applyNumberFormat="0" applyBorder="0" applyAlignment="0" applyProtection="0"/>
    <xf numFmtId="173" fontId="13" fillId="38" borderId="0" applyNumberFormat="0" applyBorder="0" applyAlignment="0" applyProtection="0"/>
    <xf numFmtId="173" fontId="2" fillId="39" borderId="0" applyNumberFormat="0" applyBorder="0" applyAlignment="0" applyProtection="0"/>
    <xf numFmtId="173" fontId="90" fillId="78" borderId="0" applyNumberFormat="0" applyBorder="0" applyAlignment="0" applyProtection="0"/>
    <xf numFmtId="173" fontId="2" fillId="39" borderId="0" applyNumberFormat="0" applyBorder="0" applyAlignment="0" applyProtection="0"/>
    <xf numFmtId="173" fontId="2" fillId="39" borderId="0" applyNumberFormat="0" applyBorder="0" applyAlignment="0" applyProtection="0"/>
    <xf numFmtId="173" fontId="2" fillId="39" borderId="0" applyNumberFormat="0" applyBorder="0" applyAlignment="0" applyProtection="0"/>
    <xf numFmtId="173" fontId="13" fillId="39" borderId="0" applyNumberFormat="0" applyBorder="0" applyAlignment="0" applyProtection="0"/>
    <xf numFmtId="173" fontId="2" fillId="40" borderId="0" applyNumberFormat="0" applyBorder="0" applyAlignment="0" applyProtection="0"/>
    <xf numFmtId="173" fontId="90" fillId="79" borderId="0" applyNumberFormat="0" applyBorder="0" applyAlignment="0" applyProtection="0"/>
    <xf numFmtId="173" fontId="2" fillId="40" borderId="0" applyNumberFormat="0" applyBorder="0" applyAlignment="0" applyProtection="0"/>
    <xf numFmtId="173" fontId="2" fillId="40" borderId="0" applyNumberFormat="0" applyBorder="0" applyAlignment="0" applyProtection="0"/>
    <xf numFmtId="173" fontId="2" fillId="40" borderId="0" applyNumberFormat="0" applyBorder="0" applyAlignment="0" applyProtection="0"/>
    <xf numFmtId="173" fontId="13" fillId="40" borderId="0" applyNumberFormat="0" applyBorder="0" applyAlignment="0" applyProtection="0"/>
    <xf numFmtId="173" fontId="2" fillId="41" borderId="0" applyNumberFormat="0" applyBorder="0" applyAlignment="0" applyProtection="0"/>
    <xf numFmtId="173" fontId="90" fillId="80" borderId="0" applyNumberFormat="0" applyBorder="0" applyAlignment="0" applyProtection="0"/>
    <xf numFmtId="173" fontId="2" fillId="41" borderId="0" applyNumberFormat="0" applyBorder="0" applyAlignment="0" applyProtection="0"/>
    <xf numFmtId="173" fontId="2" fillId="41" borderId="0" applyNumberFormat="0" applyBorder="0" applyAlignment="0" applyProtection="0"/>
    <xf numFmtId="173" fontId="2" fillId="41" borderId="0" applyNumberFormat="0" applyBorder="0" applyAlignment="0" applyProtection="0"/>
    <xf numFmtId="173" fontId="13" fillId="41" borderId="0" applyNumberFormat="0" applyBorder="0" applyAlignment="0" applyProtection="0"/>
    <xf numFmtId="173" fontId="2" fillId="42" borderId="0" applyNumberFormat="0" applyBorder="0" applyAlignment="0" applyProtection="0"/>
    <xf numFmtId="173" fontId="90" fillId="81" borderId="0" applyNumberFormat="0" applyBorder="0" applyAlignment="0" applyProtection="0"/>
    <xf numFmtId="173" fontId="2" fillId="42" borderId="0" applyNumberFormat="0" applyBorder="0" applyAlignment="0" applyProtection="0"/>
    <xf numFmtId="173" fontId="2" fillId="42" borderId="0" applyNumberFormat="0" applyBorder="0" applyAlignment="0" applyProtection="0"/>
    <xf numFmtId="173" fontId="2" fillId="42" borderId="0" applyNumberFormat="0" applyBorder="0" applyAlignment="0" applyProtection="0"/>
    <xf numFmtId="173" fontId="13" fillId="42" borderId="0" applyNumberFormat="0" applyBorder="0" applyAlignment="0" applyProtection="0"/>
    <xf numFmtId="173" fontId="2" fillId="43" borderId="0" applyNumberFormat="0" applyBorder="0" applyAlignment="0" applyProtection="0"/>
    <xf numFmtId="173" fontId="90" fillId="82" borderId="0" applyNumberFormat="0" applyBorder="0" applyAlignment="0" applyProtection="0"/>
    <xf numFmtId="173" fontId="2" fillId="43" borderId="0" applyNumberFormat="0" applyBorder="0" applyAlignment="0" applyProtection="0"/>
    <xf numFmtId="173" fontId="2" fillId="43" borderId="0" applyNumberFormat="0" applyBorder="0" applyAlignment="0" applyProtection="0"/>
    <xf numFmtId="173" fontId="2" fillId="43" borderId="0" applyNumberFormat="0" applyBorder="0" applyAlignment="0" applyProtection="0"/>
    <xf numFmtId="173" fontId="13" fillId="43" borderId="0" applyNumberFormat="0" applyBorder="0" applyAlignment="0" applyProtection="0"/>
    <xf numFmtId="173" fontId="2" fillId="44" borderId="0" applyNumberFormat="0" applyBorder="0" applyAlignment="0" applyProtection="0"/>
    <xf numFmtId="173" fontId="90" fillId="83" borderId="0" applyNumberFormat="0" applyBorder="0" applyAlignment="0" applyProtection="0"/>
    <xf numFmtId="173" fontId="2" fillId="44" borderId="0" applyNumberFormat="0" applyBorder="0" applyAlignment="0" applyProtection="0"/>
    <xf numFmtId="173" fontId="2" fillId="44" borderId="0" applyNumberFormat="0" applyBorder="0" applyAlignment="0" applyProtection="0"/>
    <xf numFmtId="173" fontId="2" fillId="44" borderId="0" applyNumberFormat="0" applyBorder="0" applyAlignment="0" applyProtection="0"/>
    <xf numFmtId="173" fontId="13" fillId="44" borderId="0" applyNumberFormat="0" applyBorder="0" applyAlignment="0" applyProtection="0"/>
    <xf numFmtId="173" fontId="2" fillId="39" borderId="0" applyNumberFormat="0" applyBorder="0" applyAlignment="0" applyProtection="0"/>
    <xf numFmtId="173" fontId="90" fillId="78" borderId="0" applyNumberFormat="0" applyBorder="0" applyAlignment="0" applyProtection="0"/>
    <xf numFmtId="173" fontId="2" fillId="39" borderId="0" applyNumberFormat="0" applyBorder="0" applyAlignment="0" applyProtection="0"/>
    <xf numFmtId="173" fontId="2" fillId="39" borderId="0" applyNumberFormat="0" applyBorder="0" applyAlignment="0" applyProtection="0"/>
    <xf numFmtId="173" fontId="2" fillId="39" borderId="0" applyNumberFormat="0" applyBorder="0" applyAlignment="0" applyProtection="0"/>
    <xf numFmtId="173" fontId="13" fillId="39" borderId="0" applyNumberFormat="0" applyBorder="0" applyAlignment="0" applyProtection="0"/>
    <xf numFmtId="173" fontId="2" fillId="42" borderId="0" applyNumberFormat="0" applyBorder="0" applyAlignment="0" applyProtection="0"/>
    <xf numFmtId="173" fontId="90" fillId="81" borderId="0" applyNumberFormat="0" applyBorder="0" applyAlignment="0" applyProtection="0"/>
    <xf numFmtId="173" fontId="2" fillId="42" borderId="0" applyNumberFormat="0" applyBorder="0" applyAlignment="0" applyProtection="0"/>
    <xf numFmtId="173" fontId="2" fillId="42" borderId="0" applyNumberFormat="0" applyBorder="0" applyAlignment="0" applyProtection="0"/>
    <xf numFmtId="173" fontId="2" fillId="42" borderId="0" applyNumberFormat="0" applyBorder="0" applyAlignment="0" applyProtection="0"/>
    <xf numFmtId="173" fontId="13" fillId="42" borderId="0" applyNumberFormat="0" applyBorder="0" applyAlignment="0" applyProtection="0"/>
    <xf numFmtId="173" fontId="2" fillId="45" borderId="0" applyNumberFormat="0" applyBorder="0" applyAlignment="0" applyProtection="0"/>
    <xf numFmtId="173" fontId="90" fillId="84" borderId="0" applyNumberFormat="0" applyBorder="0" applyAlignment="0" applyProtection="0"/>
    <xf numFmtId="173" fontId="2" fillId="45" borderId="0" applyNumberFormat="0" applyBorder="0" applyAlignment="0" applyProtection="0"/>
    <xf numFmtId="173" fontId="2" fillId="45" borderId="0" applyNumberFormat="0" applyBorder="0" applyAlignment="0" applyProtection="0"/>
    <xf numFmtId="173" fontId="2" fillId="45" borderId="0" applyNumberFormat="0" applyBorder="0" applyAlignment="0" applyProtection="0"/>
    <xf numFmtId="173" fontId="13" fillId="45" borderId="0" applyNumberFormat="0" applyBorder="0" applyAlignment="0" applyProtection="0"/>
    <xf numFmtId="173" fontId="2" fillId="46" borderId="0" applyNumberFormat="0" applyBorder="0" applyAlignment="0" applyProtection="0"/>
    <xf numFmtId="173" fontId="2" fillId="85" borderId="0" applyNumberFormat="0" applyBorder="0" applyAlignment="0" applyProtection="0"/>
    <xf numFmtId="173" fontId="2" fillId="46" borderId="0" applyNumberFormat="0" applyBorder="0" applyAlignment="0" applyProtection="0"/>
    <xf numFmtId="173" fontId="2" fillId="46" borderId="0" applyNumberFormat="0" applyBorder="0" applyAlignment="0" applyProtection="0"/>
    <xf numFmtId="173" fontId="2" fillId="46" borderId="0" applyNumberFormat="0" applyBorder="0" applyAlignment="0" applyProtection="0"/>
    <xf numFmtId="173" fontId="2" fillId="43" borderId="0" applyNumberFormat="0" applyBorder="0" applyAlignment="0" applyProtection="0"/>
    <xf numFmtId="173" fontId="2" fillId="82" borderId="0" applyNumberFormat="0" applyBorder="0" applyAlignment="0" applyProtection="0"/>
    <xf numFmtId="173" fontId="2" fillId="43" borderId="0" applyNumberFormat="0" applyBorder="0" applyAlignment="0" applyProtection="0"/>
    <xf numFmtId="173" fontId="2" fillId="43" borderId="0" applyNumberFormat="0" applyBorder="0" applyAlignment="0" applyProtection="0"/>
    <xf numFmtId="173" fontId="2" fillId="43" borderId="0" applyNumberFormat="0" applyBorder="0" applyAlignment="0" applyProtection="0"/>
    <xf numFmtId="173" fontId="2" fillId="44" borderId="0" applyNumberFormat="0" applyBorder="0" applyAlignment="0" applyProtection="0"/>
    <xf numFmtId="173" fontId="2" fillId="83" borderId="0" applyNumberFormat="0" applyBorder="0" applyAlignment="0" applyProtection="0"/>
    <xf numFmtId="173" fontId="2" fillId="44" borderId="0" applyNumberFormat="0" applyBorder="0" applyAlignment="0" applyProtection="0"/>
    <xf numFmtId="173" fontId="2" fillId="44" borderId="0" applyNumberFormat="0" applyBorder="0" applyAlignment="0" applyProtection="0"/>
    <xf numFmtId="173" fontId="2" fillId="44" borderId="0" applyNumberFormat="0" applyBorder="0" applyAlignment="0" applyProtection="0"/>
    <xf numFmtId="173" fontId="2" fillId="47" borderId="0" applyNumberFormat="0" applyBorder="0" applyAlignment="0" applyProtection="0"/>
    <xf numFmtId="173" fontId="2" fillId="86" borderId="0" applyNumberFormat="0" applyBorder="0" applyAlignment="0" applyProtection="0"/>
    <xf numFmtId="173" fontId="2" fillId="47" borderId="0" applyNumberFormat="0" applyBorder="0" applyAlignment="0" applyProtection="0"/>
    <xf numFmtId="173" fontId="2" fillId="47" borderId="0" applyNumberFormat="0" applyBorder="0" applyAlignment="0" applyProtection="0"/>
    <xf numFmtId="173" fontId="2" fillId="47" borderId="0" applyNumberFormat="0" applyBorder="0" applyAlignment="0" applyProtection="0"/>
    <xf numFmtId="173" fontId="2" fillId="3" borderId="0" applyNumberFormat="0" applyBorder="0" applyAlignment="0" applyProtection="0"/>
    <xf numFmtId="173" fontId="2" fillId="87" borderId="0" applyNumberFormat="0" applyBorder="0" applyAlignment="0" applyProtection="0"/>
    <xf numFmtId="173" fontId="2" fillId="3" borderId="0" applyNumberFormat="0" applyBorder="0" applyAlignment="0" applyProtection="0"/>
    <xf numFmtId="173" fontId="2" fillId="3" borderId="0" applyNumberFormat="0" applyBorder="0" applyAlignment="0" applyProtection="0"/>
    <xf numFmtId="173" fontId="2" fillId="3" borderId="0" applyNumberFormat="0" applyBorder="0" applyAlignment="0" applyProtection="0"/>
    <xf numFmtId="173" fontId="2" fillId="48" borderId="0" applyNumberFormat="0" applyBorder="0" applyAlignment="0" applyProtection="0"/>
    <xf numFmtId="173" fontId="2" fillId="88" borderId="0" applyNumberFormat="0" applyBorder="0" applyAlignment="0" applyProtection="0"/>
    <xf numFmtId="173" fontId="2" fillId="48" borderId="0" applyNumberFormat="0" applyBorder="0" applyAlignment="0" applyProtection="0"/>
    <xf numFmtId="173" fontId="2" fillId="48" borderId="0" applyNumberFormat="0" applyBorder="0" applyAlignment="0" applyProtection="0"/>
    <xf numFmtId="173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8" fontId="93" fillId="103" borderId="0">
      <alignment horizontal="center" vertical="center"/>
    </xf>
    <xf numFmtId="189" fontId="84" fillId="0" borderId="37" applyFont="0" applyFill="0">
      <alignment horizontal="right" vertical="center"/>
      <protection locked="0"/>
    </xf>
    <xf numFmtId="189" fontId="84" fillId="0" borderId="0" applyFont="0" applyBorder="0" applyProtection="0">
      <alignment vertical="center"/>
    </xf>
    <xf numFmtId="188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0" fontId="85" fillId="105" borderId="1">
      <alignment vertical="center"/>
    </xf>
    <xf numFmtId="190" fontId="85" fillId="65" borderId="1">
      <alignment vertical="center"/>
    </xf>
    <xf numFmtId="37" fontId="95" fillId="106" borderId="1">
      <alignment horizontal="center"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3" fontId="74" fillId="0" borderId="0" applyFont="0" applyFill="0" applyBorder="0" applyAlignment="0" applyProtection="0"/>
    <xf numFmtId="0" fontId="3" fillId="0" borderId="0" applyNumberFormat="0" applyFont="0">
      <alignment wrapText="1"/>
    </xf>
    <xf numFmtId="41" fontId="17" fillId="70" borderId="1" applyBorder="0">
      <alignment horizontal="center" vertical="center"/>
    </xf>
    <xf numFmtId="173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41" fontId="17" fillId="111" borderId="1">
      <alignment horizontal="center" vertical="center"/>
      <protection locked="0"/>
    </xf>
    <xf numFmtId="190" fontId="3" fillId="112" borderId="1">
      <alignment vertical="center"/>
    </xf>
    <xf numFmtId="188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3" fontId="99" fillId="0" borderId="0"/>
    <xf numFmtId="173" fontId="99" fillId="0" borderId="0"/>
    <xf numFmtId="173" fontId="1" fillId="0" borderId="0"/>
    <xf numFmtId="173" fontId="1" fillId="0" borderId="0"/>
    <xf numFmtId="173" fontId="13" fillId="0" borderId="0"/>
    <xf numFmtId="173" fontId="13" fillId="0" borderId="0"/>
    <xf numFmtId="173" fontId="3" fillId="0" borderId="0"/>
    <xf numFmtId="173" fontId="3" fillId="0" borderId="0"/>
    <xf numFmtId="173" fontId="100" fillId="0" borderId="0"/>
    <xf numFmtId="173" fontId="2" fillId="0" borderId="0"/>
    <xf numFmtId="173" fontId="9" fillId="0" borderId="0"/>
    <xf numFmtId="173" fontId="101" fillId="0" borderId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0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3" fontId="106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173" fontId="106" fillId="113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3" fontId="106" fillId="127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173" fontId="106" fillId="127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3" fontId="106" fillId="104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173" fontId="106" fillId="104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173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3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1" fontId="3" fillId="103" borderId="1">
      <alignment vertical="center"/>
    </xf>
    <xf numFmtId="0" fontId="3" fillId="131" borderId="0"/>
    <xf numFmtId="173" fontId="32" fillId="0" borderId="0"/>
    <xf numFmtId="190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0" fontId="113" fillId="106" borderId="44">
      <alignment horizontal="center" vertical="center"/>
    </xf>
    <xf numFmtId="0" fontId="107" fillId="133" borderId="20">
      <alignment vertical="center"/>
      <protection locked="0"/>
    </xf>
    <xf numFmtId="19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0" fontId="3" fillId="134" borderId="1" applyNumberFormat="0" applyFill="0" applyBorder="0" applyProtection="0">
      <alignment vertical="center"/>
      <protection locked="0"/>
    </xf>
    <xf numFmtId="173" fontId="2" fillId="49" borderId="0" applyNumberFormat="0" applyBorder="0" applyAlignment="0" applyProtection="0"/>
    <xf numFmtId="173" fontId="2" fillId="135" borderId="0" applyNumberFormat="0" applyBorder="0" applyAlignment="0" applyProtection="0"/>
    <xf numFmtId="173" fontId="2" fillId="49" borderId="0" applyNumberFormat="0" applyBorder="0" applyAlignment="0" applyProtection="0"/>
    <xf numFmtId="173" fontId="2" fillId="49" borderId="0" applyNumberFormat="0" applyBorder="0" applyAlignment="0" applyProtection="0"/>
    <xf numFmtId="173" fontId="2" fillId="49" borderId="0" applyNumberFormat="0" applyBorder="0" applyAlignment="0" applyProtection="0"/>
    <xf numFmtId="173" fontId="2" fillId="50" borderId="0" applyNumberFormat="0" applyBorder="0" applyAlignment="0" applyProtection="0"/>
    <xf numFmtId="173" fontId="2" fillId="136" borderId="0" applyNumberFormat="0" applyBorder="0" applyAlignment="0" applyProtection="0"/>
    <xf numFmtId="173" fontId="2" fillId="50" borderId="0" applyNumberFormat="0" applyBorder="0" applyAlignment="0" applyProtection="0"/>
    <xf numFmtId="173" fontId="2" fillId="50" borderId="0" applyNumberFormat="0" applyBorder="0" applyAlignment="0" applyProtection="0"/>
    <xf numFmtId="173" fontId="2" fillId="50" borderId="0" applyNumberFormat="0" applyBorder="0" applyAlignment="0" applyProtection="0"/>
    <xf numFmtId="173" fontId="2" fillId="51" borderId="0" applyNumberFormat="0" applyBorder="0" applyAlignment="0" applyProtection="0"/>
    <xf numFmtId="173" fontId="2" fillId="137" borderId="0" applyNumberFormat="0" applyBorder="0" applyAlignment="0" applyProtection="0"/>
    <xf numFmtId="173" fontId="2" fillId="51" borderId="0" applyNumberFormat="0" applyBorder="0" applyAlignment="0" applyProtection="0"/>
    <xf numFmtId="173" fontId="2" fillId="51" borderId="0" applyNumberFormat="0" applyBorder="0" applyAlignment="0" applyProtection="0"/>
    <xf numFmtId="173" fontId="2" fillId="51" borderId="0" applyNumberFormat="0" applyBorder="0" applyAlignment="0" applyProtection="0"/>
    <xf numFmtId="173" fontId="2" fillId="47" borderId="0" applyNumberFormat="0" applyBorder="0" applyAlignment="0" applyProtection="0"/>
    <xf numFmtId="173" fontId="2" fillId="86" borderId="0" applyNumberFormat="0" applyBorder="0" applyAlignment="0" applyProtection="0"/>
    <xf numFmtId="173" fontId="2" fillId="47" borderId="0" applyNumberFormat="0" applyBorder="0" applyAlignment="0" applyProtection="0"/>
    <xf numFmtId="173" fontId="2" fillId="47" borderId="0" applyNumberFormat="0" applyBorder="0" applyAlignment="0" applyProtection="0"/>
    <xf numFmtId="173" fontId="2" fillId="47" borderId="0" applyNumberFormat="0" applyBorder="0" applyAlignment="0" applyProtection="0"/>
    <xf numFmtId="173" fontId="2" fillId="3" borderId="0" applyNumberFormat="0" applyBorder="0" applyAlignment="0" applyProtection="0"/>
    <xf numFmtId="173" fontId="2" fillId="87" borderId="0" applyNumberFormat="0" applyBorder="0" applyAlignment="0" applyProtection="0"/>
    <xf numFmtId="173" fontId="2" fillId="3" borderId="0" applyNumberFormat="0" applyBorder="0" applyAlignment="0" applyProtection="0"/>
    <xf numFmtId="173" fontId="2" fillId="3" borderId="0" applyNumberFormat="0" applyBorder="0" applyAlignment="0" applyProtection="0"/>
    <xf numFmtId="173" fontId="2" fillId="3" borderId="0" applyNumberFormat="0" applyBorder="0" applyAlignment="0" applyProtection="0"/>
    <xf numFmtId="173" fontId="2" fillId="52" borderId="0" applyNumberFormat="0" applyBorder="0" applyAlignment="0" applyProtection="0"/>
    <xf numFmtId="173" fontId="2" fillId="138" borderId="0" applyNumberFormat="0" applyBorder="0" applyAlignment="0" applyProtection="0"/>
    <xf numFmtId="173" fontId="2" fillId="52" borderId="0" applyNumberFormat="0" applyBorder="0" applyAlignment="0" applyProtection="0"/>
    <xf numFmtId="173" fontId="2" fillId="52" borderId="0" applyNumberFormat="0" applyBorder="0" applyAlignment="0" applyProtection="0"/>
    <xf numFmtId="173" fontId="2" fillId="52" borderId="0" applyNumberFormat="0" applyBorder="0" applyAlignment="0" applyProtection="0"/>
    <xf numFmtId="179" fontId="114" fillId="0" borderId="27">
      <protection locked="0"/>
    </xf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80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41" borderId="14" applyNumberFormat="0" applyAlignment="0" applyProtection="0"/>
    <xf numFmtId="173" fontId="2" fillId="80" borderId="14" applyNumberFormat="0" applyAlignment="0" applyProtection="0"/>
    <xf numFmtId="173" fontId="2" fillId="80" borderId="14" applyNumberFormat="0" applyAlignment="0" applyProtection="0"/>
    <xf numFmtId="173" fontId="2" fillId="80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47" fillId="41" borderId="14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115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53" borderId="22" applyNumberFormat="0" applyAlignment="0" applyProtection="0"/>
    <xf numFmtId="173" fontId="2" fillId="115" borderId="22" applyNumberFormat="0" applyAlignment="0" applyProtection="0"/>
    <xf numFmtId="173" fontId="2" fillId="115" borderId="22" applyNumberFormat="0" applyAlignment="0" applyProtection="0"/>
    <xf numFmtId="173" fontId="2" fillId="115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52" fillId="53" borderId="22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115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53" borderId="14" applyNumberFormat="0" applyAlignment="0" applyProtection="0"/>
    <xf numFmtId="173" fontId="2" fillId="115" borderId="14" applyNumberFormat="0" applyAlignment="0" applyProtection="0"/>
    <xf numFmtId="173" fontId="2" fillId="115" borderId="14" applyNumberFormat="0" applyAlignment="0" applyProtection="0"/>
    <xf numFmtId="173" fontId="2" fillId="115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38" fillId="53" borderId="14" applyNumberFormat="0" applyAlignment="0" applyProtection="0"/>
    <xf numFmtId="173" fontId="2" fillId="0" borderId="16" applyNumberFormat="0" applyFill="0" applyAlignment="0" applyProtection="0"/>
    <xf numFmtId="173" fontId="2" fillId="0" borderId="16" applyNumberFormat="0" applyFill="0" applyAlignment="0" applyProtection="0"/>
    <xf numFmtId="173" fontId="2" fillId="0" borderId="16" applyNumberFormat="0" applyFill="0" applyAlignment="0" applyProtection="0"/>
    <xf numFmtId="173" fontId="2" fillId="0" borderId="16" applyNumberFormat="0" applyFill="0" applyAlignment="0" applyProtection="0"/>
    <xf numFmtId="173" fontId="2" fillId="0" borderId="16" applyNumberFormat="0" applyFill="0" applyAlignment="0" applyProtection="0"/>
    <xf numFmtId="173" fontId="2" fillId="0" borderId="17" applyNumberFormat="0" applyFill="0" applyAlignment="0" applyProtection="0"/>
    <xf numFmtId="173" fontId="115" fillId="0" borderId="17" applyNumberFormat="0" applyFill="0" applyAlignment="0" applyProtection="0"/>
    <xf numFmtId="173" fontId="2" fillId="0" borderId="17" applyNumberFormat="0" applyFill="0" applyAlignment="0" applyProtection="0"/>
    <xf numFmtId="173" fontId="2" fillId="0" borderId="17" applyNumberFormat="0" applyFill="0" applyAlignment="0" applyProtection="0"/>
    <xf numFmtId="173" fontId="2" fillId="0" borderId="17" applyNumberFormat="0" applyFill="0" applyAlignment="0" applyProtection="0"/>
    <xf numFmtId="173" fontId="2" fillId="0" borderId="18" applyNumberFormat="0" applyFill="0" applyAlignment="0" applyProtection="0"/>
    <xf numFmtId="173" fontId="2" fillId="0" borderId="18" applyNumberFormat="0" applyFill="0" applyAlignment="0" applyProtection="0"/>
    <xf numFmtId="173" fontId="2" fillId="0" borderId="18" applyNumberFormat="0" applyFill="0" applyAlignment="0" applyProtection="0"/>
    <xf numFmtId="173" fontId="2" fillId="0" borderId="18" applyNumberFormat="0" applyFill="0" applyAlignment="0" applyProtection="0"/>
    <xf numFmtId="173" fontId="2" fillId="0" borderId="18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16" fillId="0" borderId="0" applyBorder="0">
      <alignment horizontal="center" vertical="center" wrapText="1"/>
    </xf>
    <xf numFmtId="173" fontId="117" fillId="0" borderId="28" applyBorder="0">
      <alignment horizontal="center" vertical="center" wrapText="1"/>
    </xf>
    <xf numFmtId="173" fontId="117" fillId="0" borderId="28" applyBorder="0">
      <alignment horizontal="center" vertical="center" wrapText="1"/>
    </xf>
    <xf numFmtId="173" fontId="117" fillId="0" borderId="28" applyBorder="0">
      <alignment horizontal="center" vertical="center" wrapText="1"/>
    </xf>
    <xf numFmtId="173" fontId="117" fillId="0" borderId="28" applyBorder="0">
      <alignment horizontal="center" vertical="center" wrapText="1"/>
    </xf>
    <xf numFmtId="173" fontId="117" fillId="0" borderId="28" applyBorder="0">
      <alignment horizontal="center" vertical="center" wrapText="1"/>
    </xf>
    <xf numFmtId="179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2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3" fontId="2" fillId="54" borderId="15" applyNumberFormat="0" applyAlignment="0" applyProtection="0"/>
    <xf numFmtId="173" fontId="2" fillId="139" borderId="15" applyNumberFormat="0" applyAlignment="0" applyProtection="0"/>
    <xf numFmtId="173" fontId="2" fillId="54" borderId="15" applyNumberFormat="0" applyAlignment="0" applyProtection="0"/>
    <xf numFmtId="173" fontId="2" fillId="54" borderId="15" applyNumberFormat="0" applyAlignment="0" applyProtection="0"/>
    <xf numFmtId="173" fontId="2" fillId="54" borderId="15" applyNumberFormat="0" applyAlignment="0" applyProtection="0"/>
    <xf numFmtId="0" fontId="3" fillId="0" borderId="0"/>
    <xf numFmtId="173" fontId="123" fillId="0" borderId="0">
      <alignment horizontal="center" vertical="top" wrapText="1"/>
    </xf>
    <xf numFmtId="173" fontId="15" fillId="0" borderId="0">
      <alignment horizontal="center" vertical="center" wrapText="1"/>
    </xf>
    <xf numFmtId="173" fontId="124" fillId="73" borderId="0" applyFill="0">
      <alignment wrapText="1"/>
    </xf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55" borderId="0" applyNumberFormat="0" applyBorder="0" applyAlignment="0" applyProtection="0"/>
    <xf numFmtId="173" fontId="125" fillId="140" borderId="0" applyNumberFormat="0" applyBorder="0" applyAlignment="0" applyProtection="0"/>
    <xf numFmtId="173" fontId="2" fillId="55" borderId="0" applyNumberFormat="0" applyBorder="0" applyAlignment="0" applyProtection="0"/>
    <xf numFmtId="173" fontId="2" fillId="55" borderId="0" applyNumberFormat="0" applyBorder="0" applyAlignment="0" applyProtection="0"/>
    <xf numFmtId="173" fontId="2" fillId="55" borderId="0" applyNumberFormat="0" applyBorder="0" applyAlignment="0" applyProtection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2" fillId="0" borderId="0"/>
    <xf numFmtId="173" fontId="17" fillId="0" borderId="0"/>
    <xf numFmtId="173" fontId="17" fillId="0" borderId="0"/>
    <xf numFmtId="173" fontId="17" fillId="0" borderId="0"/>
    <xf numFmtId="173" fontId="106" fillId="0" borderId="0"/>
    <xf numFmtId="173" fontId="17" fillId="0" borderId="0"/>
    <xf numFmtId="173" fontId="17" fillId="0" borderId="0"/>
    <xf numFmtId="173" fontId="106" fillId="0" borderId="0"/>
    <xf numFmtId="173" fontId="106" fillId="0" borderId="0"/>
    <xf numFmtId="0" fontId="1" fillId="0" borderId="0"/>
    <xf numFmtId="173" fontId="106" fillId="0" borderId="0"/>
    <xf numFmtId="173" fontId="106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14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26" fillId="0" borderId="0"/>
    <xf numFmtId="173" fontId="114" fillId="0" borderId="0"/>
    <xf numFmtId="173" fontId="114" fillId="0" borderId="0"/>
    <xf numFmtId="173" fontId="106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0" fontId="17" fillId="0" borderId="0"/>
    <xf numFmtId="0" fontId="2" fillId="0" borderId="0"/>
    <xf numFmtId="173" fontId="9" fillId="0" borderId="0"/>
    <xf numFmtId="173" fontId="9" fillId="0" borderId="0"/>
    <xf numFmtId="173" fontId="9" fillId="0" borderId="0"/>
    <xf numFmtId="0" fontId="2" fillId="0" borderId="0"/>
    <xf numFmtId="193" fontId="9" fillId="0" borderId="0"/>
    <xf numFmtId="0" fontId="3" fillId="0" borderId="0"/>
    <xf numFmtId="173" fontId="9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2" fillId="0" borderId="0"/>
    <xf numFmtId="173" fontId="114" fillId="0" borderId="0"/>
    <xf numFmtId="173" fontId="114" fillId="0" borderId="0"/>
    <xf numFmtId="173" fontId="114" fillId="0" borderId="0"/>
    <xf numFmtId="0" fontId="17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26" fillId="0" borderId="0"/>
    <xf numFmtId="173" fontId="17" fillId="0" borderId="0"/>
    <xf numFmtId="173" fontId="17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173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27" fillId="0" borderId="0"/>
    <xf numFmtId="173" fontId="127" fillId="0" borderId="0"/>
    <xf numFmtId="0" fontId="13" fillId="0" borderId="0"/>
    <xf numFmtId="173" fontId="106" fillId="0" borderId="0"/>
    <xf numFmtId="173" fontId="127" fillId="0" borderId="0"/>
    <xf numFmtId="173" fontId="127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" fillId="0" borderId="0"/>
    <xf numFmtId="173" fontId="106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9" fillId="0" borderId="0"/>
    <xf numFmtId="173" fontId="17" fillId="0" borderId="0"/>
    <xf numFmtId="173" fontId="17" fillId="0" borderId="0"/>
    <xf numFmtId="173" fontId="2" fillId="37" borderId="0" applyNumberFormat="0" applyBorder="0" applyAlignment="0" applyProtection="0"/>
    <xf numFmtId="173" fontId="2" fillId="76" borderId="0" applyNumberFormat="0" applyBorder="0" applyAlignment="0" applyProtection="0"/>
    <xf numFmtId="173" fontId="2" fillId="37" borderId="0" applyNumberFormat="0" applyBorder="0" applyAlignment="0" applyProtection="0"/>
    <xf numFmtId="173" fontId="2" fillId="37" borderId="0" applyNumberFormat="0" applyBorder="0" applyAlignment="0" applyProtection="0"/>
    <xf numFmtId="173" fontId="2" fillId="37" borderId="0" applyNumberFormat="0" applyBorder="0" applyAlignment="0" applyProtection="0"/>
    <xf numFmtId="171" fontId="81" fillId="57" borderId="3" applyNumberFormat="0" applyBorder="0" applyAlignment="0">
      <alignment vertical="center"/>
      <protection locked="0"/>
    </xf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56" borderId="21" applyNumberFormat="0" applyFont="0" applyAlignment="0" applyProtection="0"/>
    <xf numFmtId="193" fontId="2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141" borderId="21" applyNumberForma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56" borderId="21" applyNumberFormat="0" applyFont="0" applyAlignment="0" applyProtection="0"/>
    <xf numFmtId="173" fontId="106" fillId="141" borderId="21" applyNumberFormat="0" applyAlignment="0" applyProtection="0"/>
    <xf numFmtId="173" fontId="106" fillId="141" borderId="21" applyNumberFormat="0" applyAlignment="0" applyProtection="0"/>
    <xf numFmtId="173" fontId="106" fillId="141" borderId="21" applyNumberFormat="0" applyAlignment="0" applyProtection="0"/>
    <xf numFmtId="0" fontId="1" fillId="10" borderId="1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2" fillId="0" borderId="19" applyNumberFormat="0" applyFill="0" applyAlignment="0" applyProtection="0"/>
    <xf numFmtId="173" fontId="2" fillId="0" borderId="19" applyNumberFormat="0" applyFill="0" applyAlignment="0" applyProtection="0"/>
    <xf numFmtId="173" fontId="2" fillId="0" borderId="19" applyNumberFormat="0" applyFill="0" applyAlignment="0" applyProtection="0"/>
    <xf numFmtId="173" fontId="2" fillId="0" borderId="19" applyNumberFormat="0" applyFill="0" applyAlignment="0" applyProtection="0"/>
    <xf numFmtId="173" fontId="2" fillId="0" borderId="19" applyNumberFormat="0" applyFill="0" applyAlignment="0" applyProtection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4" fillId="0" borderId="0"/>
    <xf numFmtId="173" fontId="106" fillId="0" borderId="0"/>
    <xf numFmtId="173" fontId="3" fillId="0" borderId="0"/>
    <xf numFmtId="173" fontId="106" fillId="0" borderId="0"/>
    <xf numFmtId="173" fontId="106" fillId="0" borderId="0"/>
    <xf numFmtId="173" fontId="106" fillId="0" borderId="0"/>
    <xf numFmtId="173" fontId="3" fillId="0" borderId="0"/>
    <xf numFmtId="173" fontId="106" fillId="0" borderId="0"/>
    <xf numFmtId="173" fontId="106" fillId="0" borderId="0"/>
    <xf numFmtId="173" fontId="106" fillId="0" borderId="0"/>
    <xf numFmtId="173" fontId="106" fillId="0" borderId="0"/>
    <xf numFmtId="173" fontId="2" fillId="0" borderId="0" applyNumberFormat="0" applyFill="0" applyBorder="0" applyAlignment="0" applyProtection="0"/>
    <xf numFmtId="173" fontId="9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49" fontId="128" fillId="0" borderId="0">
      <alignment horizontal="center"/>
    </xf>
    <xf numFmtId="41" fontId="2" fillId="0" borderId="0" applyFont="0" applyFill="0" applyBorder="0" applyAlignment="0" applyProtection="0"/>
    <xf numFmtId="183" fontId="106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3" fontId="2" fillId="38" borderId="0" applyNumberFormat="0" applyBorder="0" applyAlignment="0" applyProtection="0"/>
    <xf numFmtId="173" fontId="2" fillId="77" borderId="0" applyNumberFormat="0" applyBorder="0" applyAlignment="0" applyProtection="0"/>
    <xf numFmtId="173" fontId="2" fillId="38" borderId="0" applyNumberFormat="0" applyBorder="0" applyAlignment="0" applyProtection="0"/>
    <xf numFmtId="173" fontId="2" fillId="38" borderId="0" applyNumberFormat="0" applyBorder="0" applyAlignment="0" applyProtection="0"/>
    <xf numFmtId="173" fontId="2" fillId="38" borderId="0" applyNumberFormat="0" applyBorder="0" applyAlignment="0" applyProtection="0"/>
    <xf numFmtId="44" fontId="89" fillId="0" borderId="0">
      <protection locked="0"/>
    </xf>
    <xf numFmtId="173" fontId="114" fillId="0" borderId="1" applyBorder="0">
      <alignment horizontal="center" vertical="center" wrapText="1"/>
    </xf>
    <xf numFmtId="173" fontId="114" fillId="0" borderId="1" applyBorder="0">
      <alignment horizontal="center" vertical="center" wrapText="1"/>
    </xf>
    <xf numFmtId="173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3" fontId="36" fillId="46" borderId="0" applyNumberFormat="0" applyBorder="0" applyAlignment="0" applyProtection="0"/>
    <xf numFmtId="173" fontId="36" fillId="43" borderId="0" applyNumberFormat="0" applyBorder="0" applyAlignment="0" applyProtection="0"/>
    <xf numFmtId="173" fontId="36" fillId="44" borderId="0" applyNumberFormat="0" applyBorder="0" applyAlignment="0" applyProtection="0"/>
    <xf numFmtId="173" fontId="36" fillId="47" borderId="0" applyNumberFormat="0" applyBorder="0" applyAlignment="0" applyProtection="0"/>
    <xf numFmtId="173" fontId="36" fillId="3" borderId="0" applyNumberFormat="0" applyBorder="0" applyAlignment="0" applyProtection="0"/>
    <xf numFmtId="173" fontId="36" fillId="48" borderId="0" applyNumberFormat="0" applyBorder="0" applyAlignment="0" applyProtection="0"/>
    <xf numFmtId="173" fontId="36" fillId="49" borderId="0" applyNumberFormat="0" applyBorder="0" applyAlignment="0" applyProtection="0"/>
    <xf numFmtId="173" fontId="36" fillId="50" borderId="0" applyNumberFormat="0" applyBorder="0" applyAlignment="0" applyProtection="0"/>
    <xf numFmtId="173" fontId="36" fillId="51" borderId="0" applyNumberFormat="0" applyBorder="0" applyAlignment="0" applyProtection="0"/>
    <xf numFmtId="173" fontId="36" fillId="47" borderId="0" applyNumberFormat="0" applyBorder="0" applyAlignment="0" applyProtection="0"/>
    <xf numFmtId="173" fontId="36" fillId="3" borderId="0" applyNumberFormat="0" applyBorder="0" applyAlignment="0" applyProtection="0"/>
    <xf numFmtId="173" fontId="36" fillId="52" borderId="0" applyNumberFormat="0" applyBorder="0" applyAlignment="0" applyProtection="0"/>
    <xf numFmtId="173" fontId="44" fillId="0" borderId="16" applyNumberFormat="0" applyFill="0" applyAlignment="0" applyProtection="0"/>
    <xf numFmtId="173" fontId="45" fillId="0" borderId="17" applyNumberFormat="0" applyFill="0" applyAlignment="0" applyProtection="0"/>
    <xf numFmtId="173" fontId="46" fillId="0" borderId="18" applyNumberFormat="0" applyFill="0" applyAlignment="0" applyProtection="0"/>
    <xf numFmtId="173" fontId="46" fillId="0" borderId="0" applyNumberFormat="0" applyFill="0" applyBorder="0" applyAlignment="0" applyProtection="0"/>
    <xf numFmtId="173" fontId="39" fillId="54" borderId="15" applyNumberFormat="0" applyAlignment="0" applyProtection="0"/>
    <xf numFmtId="173" fontId="65" fillId="0" borderId="0" applyNumberFormat="0" applyFill="0" applyBorder="0" applyAlignment="0" applyProtection="0"/>
    <xf numFmtId="173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0" fontId="3" fillId="0" borderId="0"/>
    <xf numFmtId="0" fontId="1" fillId="0" borderId="0"/>
    <xf numFmtId="0" fontId="1" fillId="0" borderId="0"/>
    <xf numFmtId="173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3" fontId="106" fillId="0" borderId="0"/>
    <xf numFmtId="0" fontId="9" fillId="0" borderId="0"/>
    <xf numFmtId="173" fontId="106" fillId="0" borderId="0"/>
    <xf numFmtId="173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3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3" fontId="114" fillId="0" borderId="0"/>
    <xf numFmtId="173" fontId="9" fillId="0" borderId="0"/>
    <xf numFmtId="173" fontId="114" fillId="0" borderId="0"/>
    <xf numFmtId="173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27" fillId="0" borderId="0"/>
    <xf numFmtId="0" fontId="1" fillId="0" borderId="0"/>
    <xf numFmtId="0" fontId="1" fillId="0" borderId="0"/>
    <xf numFmtId="173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6" fillId="0" borderId="0"/>
    <xf numFmtId="173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3" fontId="106" fillId="0" borderId="0"/>
    <xf numFmtId="173" fontId="17" fillId="0" borderId="0"/>
    <xf numFmtId="173" fontId="17" fillId="0" borderId="0"/>
    <xf numFmtId="173" fontId="17" fillId="0" borderId="0"/>
    <xf numFmtId="173" fontId="37" fillId="37" borderId="0" applyNumberFormat="0" applyBorder="0" applyAlignment="0" applyProtection="0"/>
    <xf numFmtId="173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0" fontId="1" fillId="10" borderId="1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173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48" fillId="0" borderId="19" applyNumberFormat="0" applyFill="0" applyAlignment="0" applyProtection="0"/>
    <xf numFmtId="173" fontId="106" fillId="0" borderId="0"/>
    <xf numFmtId="173" fontId="3" fillId="0" borderId="0"/>
    <xf numFmtId="173" fontId="6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3" fontId="106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7" fillId="0" borderId="1" applyBorder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132" fillId="143" borderId="0" xfId="0" applyFont="1" applyFill="1" applyAlignment="1" applyProtection="1">
      <alignment horizontal="center" vertical="top"/>
      <protection locked="0"/>
    </xf>
    <xf numFmtId="0" fontId="133" fillId="143" borderId="0" xfId="0" applyFont="1" applyFill="1" applyAlignment="1" applyProtection="1">
      <alignment horizontal="center" vertical="top"/>
      <protection locked="0"/>
    </xf>
    <xf numFmtId="0" fontId="133" fillId="143" borderId="51" xfId="0" applyFont="1" applyFill="1" applyBorder="1" applyAlignment="1">
      <alignment horizontal="center" vertical="center" wrapText="1"/>
    </xf>
    <xf numFmtId="0" fontId="132" fillId="143" borderId="51" xfId="0" applyFont="1" applyFill="1" applyBorder="1" applyAlignment="1">
      <alignment horizontal="center" vertical="center" wrapText="1"/>
    </xf>
    <xf numFmtId="49" fontId="132" fillId="143" borderId="51" xfId="0" applyNumberFormat="1" applyFont="1" applyFill="1" applyBorder="1" applyAlignment="1">
      <alignment horizontal="center" vertical="center" wrapText="1"/>
    </xf>
    <xf numFmtId="1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14" fontId="132" fillId="143" borderId="51" xfId="0" applyNumberFormat="1" applyFont="1" applyFill="1" applyBorder="1" applyAlignment="1">
      <alignment horizontal="center" vertical="center" wrapText="1"/>
    </xf>
    <xf numFmtId="14" fontId="133" fillId="143" borderId="51" xfId="0" applyNumberFormat="1" applyFont="1" applyFill="1" applyBorder="1" applyAlignment="1">
      <alignment horizontal="center" vertical="center" wrapText="1"/>
    </xf>
    <xf numFmtId="0" fontId="136" fillId="143" borderId="51" xfId="0" applyNumberFormat="1" applyFont="1" applyFill="1" applyBorder="1" applyAlignment="1">
      <alignment horizontal="center" vertical="center" wrapText="1"/>
    </xf>
    <xf numFmtId="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197" fontId="132" fillId="143" borderId="51" xfId="0" applyNumberFormat="1" applyFont="1" applyFill="1" applyBorder="1" applyAlignment="1">
      <alignment horizontal="center" vertical="center" wrapText="1"/>
    </xf>
    <xf numFmtId="14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1" fontId="135" fillId="143" borderId="51" xfId="59048" applyNumberFormat="1" applyFont="1" applyFill="1" applyBorder="1" applyAlignment="1" applyProtection="1">
      <alignment horizontal="center" vertical="center" wrapText="1"/>
      <protection locked="0"/>
    </xf>
    <xf numFmtId="4" fontId="132" fillId="143" borderId="51" xfId="0" applyNumberFormat="1" applyFont="1" applyFill="1" applyBorder="1" applyAlignment="1">
      <alignment horizontal="center" vertical="center" wrapText="1"/>
    </xf>
    <xf numFmtId="1" fontId="132" fillId="143" borderId="51" xfId="0" applyNumberFormat="1" applyFont="1" applyFill="1" applyBorder="1" applyAlignment="1">
      <alignment horizontal="center" vertical="center" wrapText="1"/>
    </xf>
    <xf numFmtId="49" fontId="133" fillId="143" borderId="51" xfId="0" applyNumberFormat="1" applyFont="1" applyFill="1" applyBorder="1" applyAlignment="1">
      <alignment horizontal="center" vertical="center" wrapText="1"/>
    </xf>
    <xf numFmtId="4" fontId="133" fillId="143" borderId="51" xfId="0" applyNumberFormat="1" applyFont="1" applyFill="1" applyBorder="1" applyAlignment="1">
      <alignment horizontal="center" vertical="center" wrapText="1"/>
    </xf>
    <xf numFmtId="197" fontId="133" fillId="143" borderId="51" xfId="0" applyNumberFormat="1" applyFont="1" applyFill="1" applyBorder="1" applyAlignment="1">
      <alignment horizontal="center" vertical="center" wrapText="1"/>
    </xf>
    <xf numFmtId="0" fontId="132" fillId="143" borderId="51" xfId="0" applyNumberFormat="1" applyFont="1" applyFill="1" applyBorder="1" applyAlignment="1">
      <alignment horizontal="center" vertical="center" wrapText="1"/>
    </xf>
    <xf numFmtId="0" fontId="133" fillId="143" borderId="51" xfId="17" applyFont="1" applyFill="1" applyBorder="1" applyAlignment="1">
      <alignment horizontal="center" vertical="center" wrapText="1"/>
    </xf>
    <xf numFmtId="0" fontId="132" fillId="143" borderId="51" xfId="17" applyFont="1" applyFill="1" applyBorder="1" applyAlignment="1">
      <alignment horizontal="center" vertical="center" wrapText="1"/>
    </xf>
    <xf numFmtId="2" fontId="132" fillId="143" borderId="51" xfId="0" applyNumberFormat="1" applyFont="1" applyFill="1" applyBorder="1" applyAlignment="1">
      <alignment horizontal="center" vertical="center" wrapText="1"/>
    </xf>
    <xf numFmtId="171" fontId="132" fillId="143" borderId="51" xfId="0" applyNumberFormat="1" applyFont="1" applyFill="1" applyBorder="1" applyAlignment="1">
      <alignment horizontal="center" vertical="center" wrapText="1"/>
    </xf>
    <xf numFmtId="14" fontId="133" fillId="143" borderId="51" xfId="17" applyNumberFormat="1" applyFont="1" applyFill="1" applyBorder="1" applyAlignment="1">
      <alignment horizontal="center" vertical="center" wrapText="1"/>
    </xf>
    <xf numFmtId="4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2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51" xfId="0" applyFont="1" applyFill="1" applyBorder="1" applyAlignment="1" applyProtection="1">
      <alignment horizontal="center" vertical="center" wrapText="1"/>
      <protection locked="0"/>
    </xf>
    <xf numFmtId="0" fontId="133" fillId="143" borderId="51" xfId="0" applyFont="1" applyFill="1" applyBorder="1" applyAlignment="1" applyProtection="1">
      <alignment horizontal="center" vertical="center" wrapText="1"/>
      <protection locked="0"/>
    </xf>
    <xf numFmtId="198" fontId="132" fillId="143" borderId="51" xfId="0" applyNumberFormat="1" applyFont="1" applyFill="1" applyBorder="1" applyAlignment="1">
      <alignment horizontal="center" vertical="center" wrapText="1"/>
    </xf>
    <xf numFmtId="198" fontId="133" fillId="143" borderId="51" xfId="0" applyNumberFormat="1" applyFont="1" applyFill="1" applyBorder="1" applyAlignment="1" applyProtection="1">
      <alignment horizontal="center" vertical="center" wrapText="1"/>
      <protection locked="0"/>
    </xf>
    <xf numFmtId="198" fontId="133" fillId="143" borderId="51" xfId="0" applyNumberFormat="1" applyFont="1" applyFill="1" applyBorder="1" applyAlignment="1">
      <alignment horizontal="center" vertical="center" wrapText="1"/>
    </xf>
    <xf numFmtId="0" fontId="134" fillId="143" borderId="0" xfId="0" applyFont="1" applyFill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3" fillId="143" borderId="0" xfId="0" applyNumberFormat="1" applyFont="1" applyFill="1" applyBorder="1" applyAlignment="1" applyProtection="1">
      <alignment horizontal="center" vertical="center" wrapText="1"/>
      <protection locked="0"/>
    </xf>
    <xf numFmtId="194" fontId="132" fillId="143" borderId="0" xfId="61891" applyNumberFormat="1" applyFont="1" applyFill="1" applyAlignment="1" applyProtection="1">
      <alignment horizontal="center" vertical="center" wrapText="1"/>
      <protection locked="0"/>
    </xf>
    <xf numFmtId="196" fontId="132" fillId="143" borderId="0" xfId="0" applyNumberFormat="1" applyFont="1" applyFill="1" applyAlignment="1" applyProtection="1">
      <alignment horizontal="center" vertical="center" wrapText="1"/>
      <protection locked="0"/>
    </xf>
    <xf numFmtId="195" fontId="132" fillId="143" borderId="0" xfId="0" applyNumberFormat="1" applyFont="1" applyFill="1" applyAlignment="1" applyProtection="1">
      <alignment horizontal="center" vertical="center" wrapText="1"/>
      <protection locked="0"/>
    </xf>
    <xf numFmtId="41" fontId="132" fillId="143" borderId="0" xfId="61891" applyNumberFormat="1" applyFont="1" applyFill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86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186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14" fontId="132" fillId="143" borderId="51" xfId="0" applyNumberFormat="1" applyFont="1" applyFill="1" applyBorder="1" applyAlignment="1" applyProtection="1">
      <alignment horizontal="center" vertical="center" wrapText="1"/>
      <protection locked="0"/>
    </xf>
    <xf numFmtId="14" fontId="132" fillId="143" borderId="0" xfId="0" applyNumberFormat="1" applyFont="1" applyFill="1" applyAlignment="1" applyProtection="1">
      <alignment horizontal="center" vertical="center" wrapText="1"/>
      <protection locked="0"/>
    </xf>
    <xf numFmtId="198" fontId="132" fillId="143" borderId="51" xfId="0" applyNumberFormat="1" applyFont="1" applyFill="1" applyBorder="1" applyAlignment="1" applyProtection="1">
      <alignment horizontal="center" vertical="center" wrapText="1"/>
      <protection locked="0"/>
    </xf>
    <xf numFmtId="2" fontId="132" fillId="143" borderId="51" xfId="0" applyNumberFormat="1" applyFont="1" applyFill="1" applyBorder="1" applyAlignment="1" applyProtection="1">
      <alignment horizontal="center" vertical="center" wrapText="1"/>
      <protection locked="0"/>
    </xf>
    <xf numFmtId="14" fontId="133" fillId="143" borderId="51" xfId="0" applyNumberFormat="1" applyFont="1" applyFill="1" applyBorder="1" applyAlignment="1" applyProtection="1">
      <alignment horizontal="center" vertical="center" wrapText="1"/>
      <protection locked="0"/>
    </xf>
    <xf numFmtId="4" fontId="133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5" fillId="143" borderId="51" xfId="0" applyFont="1" applyFill="1" applyBorder="1" applyAlignment="1" applyProtection="1">
      <alignment horizontal="center" vertical="center" wrapText="1"/>
      <protection locked="0"/>
    </xf>
    <xf numFmtId="1" fontId="133" fillId="143" borderId="51" xfId="0" applyNumberFormat="1" applyFont="1" applyFill="1" applyBorder="1" applyAlignment="1" applyProtection="1">
      <alignment horizontal="center" vertical="center" wrapText="1"/>
    </xf>
    <xf numFmtId="4" fontId="132" fillId="143" borderId="51" xfId="0" applyNumberFormat="1" applyFont="1" applyFill="1" applyBorder="1" applyAlignment="1" applyProtection="1">
      <alignment horizontal="center" vertical="center" wrapText="1"/>
      <protection locked="0"/>
    </xf>
    <xf numFmtId="0" fontId="133" fillId="143" borderId="51" xfId="0" applyNumberFormat="1" applyFont="1" applyFill="1" applyBorder="1" applyAlignment="1">
      <alignment horizontal="center" vertical="center" wrapText="1"/>
    </xf>
    <xf numFmtId="17" fontId="132" fillId="143" borderId="51" xfId="0" applyNumberFormat="1" applyFont="1" applyFill="1" applyBorder="1" applyAlignment="1">
      <alignment horizontal="center" vertical="center" wrapText="1"/>
    </xf>
    <xf numFmtId="16" fontId="132" fillId="143" borderId="51" xfId="0" applyNumberFormat="1" applyFont="1" applyFill="1" applyBorder="1" applyAlignment="1">
      <alignment horizontal="center" vertical="center" wrapText="1"/>
    </xf>
    <xf numFmtId="0" fontId="137" fillId="0" borderId="51" xfId="0" applyFont="1" applyFill="1" applyBorder="1" applyAlignment="1" applyProtection="1">
      <alignment horizontal="center" vertical="center"/>
      <protection locked="0"/>
    </xf>
    <xf numFmtId="0" fontId="137" fillId="0" borderId="51" xfId="0" applyFont="1" applyFill="1" applyBorder="1" applyAlignment="1" applyProtection="1">
      <alignment horizontal="center" vertical="center" wrapText="1"/>
      <protection locked="0"/>
    </xf>
    <xf numFmtId="0" fontId="137" fillId="0" borderId="51" xfId="0" applyFont="1" applyFill="1" applyBorder="1" applyAlignment="1" applyProtection="1">
      <alignment horizontal="left" vertical="center" wrapText="1"/>
      <protection locked="0"/>
    </xf>
    <xf numFmtId="0" fontId="138" fillId="0" borderId="51" xfId="0" applyFont="1" applyFill="1" applyBorder="1" applyAlignment="1">
      <alignment horizontal="center" vertical="center" wrapText="1"/>
    </xf>
    <xf numFmtId="4" fontId="83" fillId="0" borderId="51" xfId="0" applyNumberFormat="1" applyFont="1" applyFill="1" applyBorder="1" applyAlignment="1">
      <alignment horizontal="center" vertical="center"/>
    </xf>
    <xf numFmtId="1" fontId="138" fillId="0" borderId="51" xfId="59048" applyNumberFormat="1" applyFont="1" applyFill="1" applyBorder="1" applyAlignment="1" applyProtection="1">
      <alignment horizontal="center" vertical="center" wrapText="1"/>
      <protection locked="0"/>
    </xf>
    <xf numFmtId="14" fontId="137" fillId="0" borderId="51" xfId="0" applyNumberFormat="1" applyFont="1" applyFill="1" applyBorder="1" applyAlignment="1" applyProtection="1">
      <alignment horizontal="center" vertical="center"/>
      <protection locked="0"/>
    </xf>
    <xf numFmtId="0" fontId="137" fillId="0" borderId="51" xfId="0" applyFont="1" applyFill="1" applyBorder="1" applyAlignment="1" applyProtection="1">
      <alignment horizontal="left" vertical="top" wrapText="1"/>
      <protection locked="0"/>
    </xf>
    <xf numFmtId="0" fontId="138" fillId="0" borderId="51" xfId="0" applyFont="1" applyFill="1" applyBorder="1" applyAlignment="1">
      <alignment horizontal="center" vertical="center"/>
    </xf>
    <xf numFmtId="0" fontId="137" fillId="0" borderId="51" xfId="0" applyFont="1" applyFill="1" applyBorder="1" applyAlignment="1" applyProtection="1">
      <alignment horizontal="center" vertical="center" wrapText="1"/>
      <protection hidden="1"/>
    </xf>
    <xf numFmtId="0" fontId="83" fillId="0" borderId="51" xfId="0" applyFont="1" applyFill="1" applyBorder="1" applyAlignment="1">
      <alignment horizontal="left" vertical="center" wrapText="1" shrinkToFit="1"/>
    </xf>
    <xf numFmtId="0" fontId="139" fillId="0" borderId="51" xfId="21" applyFont="1" applyFill="1" applyBorder="1" applyAlignment="1">
      <alignment horizontal="center" vertical="center" wrapText="1"/>
    </xf>
    <xf numFmtId="165" fontId="140" fillId="0" borderId="51" xfId="61895" applyNumberFormat="1" applyFont="1" applyFill="1" applyBorder="1" applyAlignment="1">
      <alignment horizontal="center" vertical="center"/>
    </xf>
    <xf numFmtId="0" fontId="137" fillId="0" borderId="51" xfId="0" applyFont="1" applyFill="1" applyBorder="1" applyAlignment="1" applyProtection="1">
      <alignment horizontal="center" vertical="top"/>
      <protection locked="0"/>
    </xf>
    <xf numFmtId="0" fontId="83" fillId="0" borderId="51" xfId="0" applyFont="1" applyFill="1" applyBorder="1" applyAlignment="1">
      <alignment horizontal="center" vertical="center" wrapText="1"/>
    </xf>
    <xf numFmtId="49" fontId="83" fillId="0" borderId="51" xfId="0" applyNumberFormat="1" applyFont="1" applyFill="1" applyBorder="1" applyAlignment="1">
      <alignment horizontal="center" vertical="center" wrapText="1"/>
    </xf>
    <xf numFmtId="4" fontId="140" fillId="0" borderId="51" xfId="0" applyNumberFormat="1" applyFont="1" applyFill="1" applyBorder="1" applyAlignment="1">
      <alignment horizontal="center" vertical="center"/>
    </xf>
    <xf numFmtId="49" fontId="83" fillId="0" borderId="51" xfId="0" applyNumberFormat="1" applyFont="1" applyFill="1" applyBorder="1" applyAlignment="1">
      <alignment horizontal="left" vertical="center" wrapText="1"/>
    </xf>
    <xf numFmtId="49" fontId="83" fillId="0" borderId="51" xfId="4" applyNumberFormat="1" applyFont="1" applyFill="1" applyBorder="1" applyAlignment="1">
      <alignment horizontal="left" vertical="center" wrapText="1"/>
    </xf>
    <xf numFmtId="49" fontId="83" fillId="0" borderId="51" xfId="4" applyNumberFormat="1" applyFont="1" applyFill="1" applyBorder="1" applyAlignment="1">
      <alignment horizontal="center" vertical="center" wrapText="1"/>
    </xf>
    <xf numFmtId="14" fontId="133" fillId="143" borderId="52" xfId="0" applyNumberFormat="1" applyFont="1" applyFill="1" applyBorder="1" applyAlignment="1" applyProtection="1">
      <alignment horizontal="center" vertical="center" wrapText="1"/>
      <protection locked="0"/>
    </xf>
    <xf numFmtId="14" fontId="132" fillId="143" borderId="52" xfId="0" applyNumberFormat="1" applyFont="1" applyFill="1" applyBorder="1" applyAlignment="1">
      <alignment horizontal="center" vertical="center" wrapText="1"/>
    </xf>
    <xf numFmtId="14" fontId="133" fillId="143" borderId="52" xfId="0" applyNumberFormat="1" applyFont="1" applyFill="1" applyBorder="1" applyAlignment="1">
      <alignment horizontal="center" vertical="center" wrapText="1"/>
    </xf>
    <xf numFmtId="49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169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59048" applyNumberFormat="1" applyFont="1" applyFill="1" applyBorder="1" applyAlignment="1" applyProtection="1">
      <alignment horizontal="center" vertical="center" wrapText="1"/>
      <protection locked="0"/>
    </xf>
    <xf numFmtId="186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6" fontId="133" fillId="143" borderId="33" xfId="0" applyNumberFormat="1" applyFont="1" applyFill="1" applyBorder="1" applyAlignment="1" applyProtection="1">
      <alignment horizontal="center" vertical="center" wrapText="1"/>
      <protection locked="0"/>
    </xf>
    <xf numFmtId="186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86" fontId="133" fillId="143" borderId="31" xfId="28" applyNumberFormat="1" applyFont="1" applyFill="1" applyBorder="1" applyAlignment="1" applyProtection="1">
      <alignment horizontal="center" vertical="center" wrapText="1"/>
      <protection locked="0"/>
    </xf>
    <xf numFmtId="186" fontId="133" fillId="143" borderId="32" xfId="28" applyNumberFormat="1" applyFont="1" applyFill="1" applyBorder="1" applyAlignment="1" applyProtection="1">
      <alignment horizontal="center" vertical="center" wrapText="1"/>
      <protection locked="0"/>
    </xf>
    <xf numFmtId="184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184" fontId="133" fillId="143" borderId="32" xfId="59048" applyNumberFormat="1" applyFont="1" applyFill="1" applyBorder="1" applyAlignment="1" applyProtection="1">
      <alignment horizontal="center" vertical="center" wrapText="1"/>
      <protection locked="0"/>
    </xf>
  </cellXfs>
  <cellStyles count="61896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" xfId="61895" builtinId="4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/work/&#1041;&#1055;/&#1041;&#1055;%202020/&#1050;&#1048;&#1058;&#1040;&#1057;&#1059;%20&#1055;&#1088;&#1080;&#1083;&#1086;&#1078;&#1077;&#1085;&#1080;&#1077;_1_(&#1041;&#1102;&#1076;&#1078;&#1077;&#1090;&#1099;_&#1062;&#1060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19"/>
      <sheetName val="ЦФО ожид. 2019"/>
      <sheetName val="ЦФО 20-24"/>
      <sheetName val="ЦФОпрог"/>
      <sheetName val="Маржа"/>
      <sheetName val="проф.службы"/>
    </sheetNames>
    <sheetDataSet>
      <sheetData sheetId="0" refreshError="1"/>
      <sheetData sheetId="1" refreshError="1"/>
      <sheetData sheetId="2" refreshError="1">
        <row r="444">
          <cell r="EJ444">
            <v>524.55999999999995</v>
          </cell>
          <cell r="EV444">
            <v>2163.1999999999998</v>
          </cell>
        </row>
        <row r="446">
          <cell r="EV446">
            <v>2284.5668184000001</v>
          </cell>
        </row>
        <row r="452">
          <cell r="EV452">
            <v>622.28340920000005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AZ126"/>
  <sheetViews>
    <sheetView tabSelected="1" zoomScale="55" zoomScaleNormal="55" workbookViewId="0">
      <pane ySplit="7" topLeftCell="A44" activePane="bottomLeft" state="frozen"/>
      <selection pane="bottomLeft" activeCell="G53" sqref="G53"/>
    </sheetView>
  </sheetViews>
  <sheetFormatPr defaultColWidth="9.140625" defaultRowHeight="18"/>
  <cols>
    <col min="1" max="1" width="18.42578125" style="34" customWidth="1"/>
    <col min="2" max="2" width="14.85546875" style="34" customWidth="1"/>
    <col min="3" max="3" width="20.140625" style="34" customWidth="1"/>
    <col min="4" max="4" width="19.42578125" style="34" customWidth="1"/>
    <col min="5" max="5" width="18.7109375" style="34" customWidth="1"/>
    <col min="6" max="6" width="12.28515625" style="34" customWidth="1"/>
    <col min="7" max="7" width="33.5703125" style="34" customWidth="1"/>
    <col min="8" max="8" width="17.140625" style="34" customWidth="1"/>
    <col min="9" max="9" width="17.5703125" style="34" customWidth="1"/>
    <col min="10" max="12" width="23.5703125" style="34" customWidth="1"/>
    <col min="13" max="13" width="18.85546875" style="34" customWidth="1"/>
    <col min="14" max="14" width="23.42578125" style="34" customWidth="1"/>
    <col min="15" max="15" width="18.85546875" style="34" customWidth="1"/>
    <col min="16" max="16" width="20.42578125" style="34" customWidth="1"/>
    <col min="17" max="17" width="37.140625" style="34" customWidth="1"/>
    <col min="18" max="18" width="18" style="34" customWidth="1"/>
    <col min="19" max="19" width="17" style="34" customWidth="1"/>
    <col min="20" max="20" width="17.28515625" style="34" customWidth="1"/>
    <col min="21" max="22" width="23.7109375" style="34" customWidth="1"/>
    <col min="23" max="23" width="17.140625" style="34" customWidth="1"/>
    <col min="24" max="24" width="31.42578125" style="34" customWidth="1"/>
    <col min="25" max="25" width="17.42578125" style="34" customWidth="1"/>
    <col min="26" max="26" width="20.42578125" style="34" customWidth="1"/>
    <col min="27" max="27" width="27.5703125" style="34" customWidth="1"/>
    <col min="28" max="28" width="26.140625" style="34" customWidth="1"/>
    <col min="29" max="29" width="24" style="34" customWidth="1"/>
    <col min="30" max="30" width="46.5703125" style="34" customWidth="1"/>
    <col min="31" max="31" width="41.140625" style="34" customWidth="1"/>
    <col min="32" max="32" width="19.140625" style="34" customWidth="1"/>
    <col min="33" max="33" width="22.42578125" style="34" customWidth="1"/>
    <col min="34" max="34" width="16.28515625" style="34" customWidth="1"/>
    <col min="35" max="35" width="34.5703125" style="34" customWidth="1"/>
    <col min="36" max="36" width="15.5703125" style="34" customWidth="1"/>
    <col min="37" max="37" width="23" style="34" customWidth="1"/>
    <col min="38" max="38" width="21" style="34" customWidth="1"/>
    <col min="39" max="39" width="23.140625" style="34" customWidth="1"/>
    <col min="40" max="40" width="16.85546875" style="34" customWidth="1"/>
    <col min="41" max="41" width="19" style="34" customWidth="1"/>
    <col min="42" max="42" width="15.28515625" style="34" customWidth="1"/>
    <col min="43" max="43" width="52.5703125" style="34" customWidth="1"/>
    <col min="44" max="44" width="23.140625" style="34" customWidth="1"/>
    <col min="45" max="45" width="14" style="34" customWidth="1"/>
    <col min="46" max="46" width="15" style="34" customWidth="1"/>
    <col min="47" max="48" width="13.5703125" style="34" customWidth="1"/>
    <col min="49" max="49" width="17.28515625" style="34" customWidth="1"/>
    <col min="50" max="51" width="13.85546875" style="34" customWidth="1"/>
    <col min="52" max="52" width="16.5703125" style="34" customWidth="1"/>
    <col min="53" max="53" width="20.42578125" style="1" customWidth="1"/>
    <col min="54" max="16384" width="9.140625" style="1"/>
  </cols>
  <sheetData>
    <row r="1" spans="1:52" ht="72">
      <c r="A1" s="33" t="s">
        <v>56</v>
      </c>
      <c r="J1" s="35"/>
      <c r="K1" s="35"/>
      <c r="L1" s="35"/>
      <c r="P1" s="36"/>
      <c r="V1" s="37"/>
      <c r="W1" s="38"/>
    </row>
    <row r="2" spans="1:52" ht="15.75" customHeight="1">
      <c r="F2" s="35"/>
      <c r="G2" s="35"/>
      <c r="P2" s="36"/>
      <c r="V2" s="37"/>
      <c r="AW2" s="39"/>
    </row>
    <row r="3" spans="1:52">
      <c r="F3" s="40"/>
      <c r="G3" s="40"/>
      <c r="H3" s="40"/>
      <c r="P3" s="36"/>
    </row>
    <row r="4" spans="1:52" ht="78" customHeight="1">
      <c r="A4" s="80" t="s">
        <v>6</v>
      </c>
      <c r="B4" s="80" t="s">
        <v>0</v>
      </c>
      <c r="C4" s="84" t="s">
        <v>2</v>
      </c>
      <c r="D4" s="85"/>
      <c r="E4" s="80" t="s">
        <v>8</v>
      </c>
      <c r="F4" s="80" t="s">
        <v>3</v>
      </c>
      <c r="G4" s="80" t="s">
        <v>4</v>
      </c>
      <c r="H4" s="80" t="s">
        <v>34</v>
      </c>
      <c r="I4" s="80" t="s">
        <v>35</v>
      </c>
      <c r="J4" s="80" t="s">
        <v>33</v>
      </c>
      <c r="K4" s="80" t="s">
        <v>30</v>
      </c>
      <c r="L4" s="80" t="s">
        <v>32</v>
      </c>
      <c r="M4" s="80" t="s">
        <v>10</v>
      </c>
      <c r="N4" s="80" t="s">
        <v>11</v>
      </c>
      <c r="O4" s="89" t="s">
        <v>29</v>
      </c>
      <c r="P4" s="89" t="s">
        <v>28</v>
      </c>
      <c r="Q4" s="92" t="s">
        <v>51</v>
      </c>
      <c r="R4" s="93"/>
      <c r="S4" s="93"/>
      <c r="T4" s="94"/>
      <c r="U4" s="80" t="s">
        <v>9</v>
      </c>
      <c r="V4" s="80" t="s">
        <v>17</v>
      </c>
      <c r="W4" s="80" t="s">
        <v>18</v>
      </c>
      <c r="X4" s="83" t="s">
        <v>47</v>
      </c>
      <c r="Y4" s="83" t="s">
        <v>48</v>
      </c>
      <c r="Z4" s="84" t="s">
        <v>31</v>
      </c>
      <c r="AA4" s="98"/>
      <c r="AB4" s="98"/>
      <c r="AC4" s="85"/>
      <c r="AD4" s="84" t="s">
        <v>7</v>
      </c>
      <c r="AE4" s="98"/>
      <c r="AF4" s="98"/>
      <c r="AG4" s="98"/>
      <c r="AH4" s="98"/>
      <c r="AI4" s="98"/>
      <c r="AJ4" s="98"/>
      <c r="AK4" s="98"/>
      <c r="AL4" s="98"/>
      <c r="AM4" s="85"/>
      <c r="AN4" s="80" t="s">
        <v>1</v>
      </c>
      <c r="AO4" s="80" t="s">
        <v>12</v>
      </c>
      <c r="AP4" s="99" t="s">
        <v>37</v>
      </c>
      <c r="AQ4" s="100"/>
      <c r="AR4" s="100"/>
      <c r="AS4" s="100"/>
      <c r="AT4" s="100"/>
      <c r="AU4" s="100"/>
      <c r="AV4" s="100"/>
      <c r="AW4" s="101"/>
      <c r="AX4" s="86" t="s">
        <v>46</v>
      </c>
      <c r="AY4" s="41"/>
      <c r="AZ4" s="86" t="s">
        <v>46</v>
      </c>
    </row>
    <row r="5" spans="1:52" ht="59.25" customHeight="1">
      <c r="A5" s="81"/>
      <c r="B5" s="81"/>
      <c r="C5" s="80" t="s">
        <v>15</v>
      </c>
      <c r="D5" s="80" t="s">
        <v>16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90"/>
      <c r="P5" s="90"/>
      <c r="Q5" s="95"/>
      <c r="R5" s="96"/>
      <c r="S5" s="96"/>
      <c r="T5" s="97"/>
      <c r="U5" s="81"/>
      <c r="V5" s="81"/>
      <c r="W5" s="81"/>
      <c r="X5" s="83"/>
      <c r="Y5" s="83"/>
      <c r="Z5" s="80" t="s">
        <v>36</v>
      </c>
      <c r="AA5" s="80" t="s">
        <v>19</v>
      </c>
      <c r="AB5" s="80" t="s">
        <v>13</v>
      </c>
      <c r="AC5" s="80" t="s">
        <v>14</v>
      </c>
      <c r="AD5" s="80" t="s">
        <v>20</v>
      </c>
      <c r="AE5" s="80" t="s">
        <v>21</v>
      </c>
      <c r="AF5" s="84" t="s">
        <v>22</v>
      </c>
      <c r="AG5" s="85"/>
      <c r="AH5" s="80" t="s">
        <v>23</v>
      </c>
      <c r="AI5" s="84" t="s">
        <v>24</v>
      </c>
      <c r="AJ5" s="85"/>
      <c r="AK5" s="89" t="s">
        <v>25</v>
      </c>
      <c r="AL5" s="80" t="s">
        <v>49</v>
      </c>
      <c r="AM5" s="104" t="s">
        <v>50</v>
      </c>
      <c r="AN5" s="81"/>
      <c r="AO5" s="81"/>
      <c r="AP5" s="86" t="s">
        <v>38</v>
      </c>
      <c r="AQ5" s="86" t="s">
        <v>39</v>
      </c>
      <c r="AR5" s="86" t="s">
        <v>40</v>
      </c>
      <c r="AS5" s="86" t="s">
        <v>41</v>
      </c>
      <c r="AT5" s="86" t="s">
        <v>42</v>
      </c>
      <c r="AU5" s="102" t="s">
        <v>44</v>
      </c>
      <c r="AV5" s="102" t="s">
        <v>45</v>
      </c>
      <c r="AW5" s="86" t="s">
        <v>43</v>
      </c>
      <c r="AX5" s="87"/>
      <c r="AY5" s="42" t="s">
        <v>43</v>
      </c>
      <c r="AZ5" s="87"/>
    </row>
    <row r="6" spans="1:52" ht="10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91"/>
      <c r="P6" s="91"/>
      <c r="Q6" s="10" t="s">
        <v>52</v>
      </c>
      <c r="R6" s="10" t="s">
        <v>53</v>
      </c>
      <c r="S6" s="10" t="s">
        <v>54</v>
      </c>
      <c r="T6" s="10" t="s">
        <v>55</v>
      </c>
      <c r="U6" s="82"/>
      <c r="V6" s="82"/>
      <c r="W6" s="82"/>
      <c r="X6" s="83"/>
      <c r="Y6" s="83"/>
      <c r="Z6" s="82"/>
      <c r="AA6" s="82"/>
      <c r="AB6" s="82"/>
      <c r="AC6" s="82"/>
      <c r="AD6" s="82"/>
      <c r="AE6" s="82"/>
      <c r="AF6" s="43" t="s">
        <v>26</v>
      </c>
      <c r="AG6" s="43" t="s">
        <v>5</v>
      </c>
      <c r="AH6" s="82"/>
      <c r="AI6" s="43" t="s">
        <v>27</v>
      </c>
      <c r="AJ6" s="43" t="s">
        <v>5</v>
      </c>
      <c r="AK6" s="91"/>
      <c r="AL6" s="82"/>
      <c r="AM6" s="105"/>
      <c r="AN6" s="82"/>
      <c r="AO6" s="82"/>
      <c r="AP6" s="88"/>
      <c r="AQ6" s="88"/>
      <c r="AR6" s="88"/>
      <c r="AS6" s="88"/>
      <c r="AT6" s="88"/>
      <c r="AU6" s="103"/>
      <c r="AV6" s="103"/>
      <c r="AW6" s="88"/>
      <c r="AX6" s="88"/>
      <c r="AY6" s="44"/>
      <c r="AZ6" s="88"/>
    </row>
    <row r="7" spans="1:52" ht="33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>
        <v>33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>
        <v>40</v>
      </c>
      <c r="AO7" s="6">
        <v>41</v>
      </c>
      <c r="AP7" s="6">
        <v>42</v>
      </c>
      <c r="AQ7" s="6">
        <v>43</v>
      </c>
      <c r="AR7" s="6">
        <v>44</v>
      </c>
      <c r="AS7" s="6">
        <v>45</v>
      </c>
      <c r="AT7" s="6">
        <v>46</v>
      </c>
      <c r="AU7" s="6">
        <v>47</v>
      </c>
      <c r="AV7" s="6">
        <v>48</v>
      </c>
      <c r="AW7" s="6">
        <v>49</v>
      </c>
      <c r="AX7" s="6">
        <v>50</v>
      </c>
      <c r="AY7" s="6">
        <v>51</v>
      </c>
      <c r="AZ7" s="6">
        <v>52</v>
      </c>
    </row>
    <row r="8" spans="1:52" ht="109.5" customHeight="1">
      <c r="A8" s="28">
        <v>8</v>
      </c>
      <c r="B8" s="28">
        <v>1</v>
      </c>
      <c r="C8" s="29" t="s">
        <v>57</v>
      </c>
      <c r="D8" s="6" t="s">
        <v>57</v>
      </c>
      <c r="E8" s="4" t="s">
        <v>76</v>
      </c>
      <c r="F8" s="28">
        <v>1</v>
      </c>
      <c r="G8" s="28" t="s">
        <v>58</v>
      </c>
      <c r="H8" s="28">
        <v>63</v>
      </c>
      <c r="I8" s="28" t="s">
        <v>65</v>
      </c>
      <c r="J8" s="28">
        <v>2</v>
      </c>
      <c r="K8" s="28"/>
      <c r="L8" s="28" t="s">
        <v>61</v>
      </c>
      <c r="M8" s="28" t="s">
        <v>63</v>
      </c>
      <c r="N8" s="28" t="s">
        <v>59</v>
      </c>
      <c r="O8" s="28">
        <v>1283</v>
      </c>
      <c r="P8" s="28">
        <v>1539.6</v>
      </c>
      <c r="Q8" s="28">
        <v>1539.6</v>
      </c>
      <c r="R8" s="28"/>
      <c r="S8" s="28"/>
      <c r="T8" s="28"/>
      <c r="U8" s="4" t="s">
        <v>77</v>
      </c>
      <c r="V8" s="28" t="s">
        <v>57</v>
      </c>
      <c r="W8" s="28" t="s">
        <v>62</v>
      </c>
      <c r="X8" s="45">
        <v>43889</v>
      </c>
      <c r="Y8" s="45">
        <v>43923</v>
      </c>
      <c r="Z8" s="28"/>
      <c r="AA8" s="28"/>
      <c r="AB8" s="28"/>
      <c r="AC8" s="28"/>
      <c r="AD8" s="28" t="s">
        <v>66</v>
      </c>
      <c r="AE8" s="28" t="s">
        <v>87</v>
      </c>
      <c r="AF8" s="6">
        <v>876</v>
      </c>
      <c r="AG8" s="28" t="s">
        <v>64</v>
      </c>
      <c r="AH8" s="28" t="s">
        <v>87</v>
      </c>
      <c r="AI8" s="4">
        <v>96</v>
      </c>
      <c r="AJ8" s="28" t="s">
        <v>60</v>
      </c>
      <c r="AK8" s="45">
        <v>43938</v>
      </c>
      <c r="AL8" s="46">
        <v>43938</v>
      </c>
      <c r="AM8" s="45">
        <v>44196</v>
      </c>
      <c r="AN8" s="28">
        <v>2020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47" customHeight="1">
      <c r="A9" s="4">
        <v>3</v>
      </c>
      <c r="B9" s="4">
        <v>2</v>
      </c>
      <c r="C9" s="29" t="s">
        <v>57</v>
      </c>
      <c r="D9" s="6" t="s">
        <v>57</v>
      </c>
      <c r="E9" s="4" t="s">
        <v>76</v>
      </c>
      <c r="F9" s="28">
        <v>1</v>
      </c>
      <c r="G9" s="28" t="s">
        <v>67</v>
      </c>
      <c r="H9" s="4" t="s">
        <v>68</v>
      </c>
      <c r="I9" s="4" t="s">
        <v>68</v>
      </c>
      <c r="J9" s="28"/>
      <c r="K9" s="28"/>
      <c r="L9" s="28" t="s">
        <v>61</v>
      </c>
      <c r="M9" s="4" t="s">
        <v>69</v>
      </c>
      <c r="N9" s="4" t="s">
        <v>314</v>
      </c>
      <c r="O9" s="14">
        <v>2732.884</v>
      </c>
      <c r="P9" s="14">
        <f t="shared" ref="P9:Q14" si="0">O9*1.2</f>
        <v>3279.4607999999998</v>
      </c>
      <c r="Q9" s="14">
        <f t="shared" si="0"/>
        <v>3935.3529599999997</v>
      </c>
      <c r="R9" s="14"/>
      <c r="S9" s="28"/>
      <c r="T9" s="28"/>
      <c r="U9" s="28" t="s">
        <v>77</v>
      </c>
      <c r="V9" s="28" t="s">
        <v>78</v>
      </c>
      <c r="W9" s="28" t="s">
        <v>62</v>
      </c>
      <c r="X9" s="45">
        <v>43843</v>
      </c>
      <c r="Y9" s="45">
        <v>43850</v>
      </c>
      <c r="Z9" s="28"/>
      <c r="AA9" s="28"/>
      <c r="AB9" s="28"/>
      <c r="AC9" s="28"/>
      <c r="AD9" s="4" t="s">
        <v>67</v>
      </c>
      <c r="AE9" s="28" t="s">
        <v>87</v>
      </c>
      <c r="AF9" s="4">
        <v>876</v>
      </c>
      <c r="AG9" s="28" t="s">
        <v>64</v>
      </c>
      <c r="AH9" s="28" t="s">
        <v>87</v>
      </c>
      <c r="AI9" s="4">
        <v>96</v>
      </c>
      <c r="AJ9" s="28" t="s">
        <v>60</v>
      </c>
      <c r="AK9" s="45">
        <v>43865</v>
      </c>
      <c r="AL9" s="45">
        <v>43865</v>
      </c>
      <c r="AM9" s="7">
        <v>44196</v>
      </c>
      <c r="AN9" s="4">
        <v>2020</v>
      </c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52" ht="108.75" customHeight="1">
      <c r="A10" s="4">
        <v>3</v>
      </c>
      <c r="B10" s="4">
        <v>3</v>
      </c>
      <c r="C10" s="29" t="s">
        <v>57</v>
      </c>
      <c r="D10" s="6" t="s">
        <v>57</v>
      </c>
      <c r="E10" s="4" t="s">
        <v>76</v>
      </c>
      <c r="F10" s="28">
        <v>1</v>
      </c>
      <c r="G10" s="28" t="s">
        <v>70</v>
      </c>
      <c r="H10" s="4" t="s">
        <v>68</v>
      </c>
      <c r="I10" s="4" t="s">
        <v>68</v>
      </c>
      <c r="J10" s="28"/>
      <c r="K10" s="28"/>
      <c r="L10" s="28" t="s">
        <v>61</v>
      </c>
      <c r="M10" s="4" t="s">
        <v>69</v>
      </c>
      <c r="N10" s="4" t="s">
        <v>314</v>
      </c>
      <c r="O10" s="14">
        <v>1051.5340000000001</v>
      </c>
      <c r="P10" s="14">
        <f t="shared" si="0"/>
        <v>1261.8408000000002</v>
      </c>
      <c r="Q10" s="14">
        <f t="shared" si="0"/>
        <v>1514.2089600000002</v>
      </c>
      <c r="R10" s="14"/>
      <c r="S10" s="28"/>
      <c r="T10" s="28"/>
      <c r="U10" s="28" t="s">
        <v>77</v>
      </c>
      <c r="V10" s="28" t="s">
        <v>78</v>
      </c>
      <c r="W10" s="28" t="s">
        <v>62</v>
      </c>
      <c r="X10" s="45">
        <v>43843</v>
      </c>
      <c r="Y10" s="45">
        <v>43850</v>
      </c>
      <c r="Z10" s="28"/>
      <c r="AA10" s="28"/>
      <c r="AB10" s="28"/>
      <c r="AC10" s="28"/>
      <c r="AD10" s="4" t="s">
        <v>70</v>
      </c>
      <c r="AE10" s="28" t="s">
        <v>87</v>
      </c>
      <c r="AF10" s="4">
        <v>876</v>
      </c>
      <c r="AG10" s="28" t="s">
        <v>64</v>
      </c>
      <c r="AH10" s="28" t="s">
        <v>87</v>
      </c>
      <c r="AI10" s="4">
        <v>96</v>
      </c>
      <c r="AJ10" s="28" t="s">
        <v>60</v>
      </c>
      <c r="AK10" s="7">
        <v>43865</v>
      </c>
      <c r="AL10" s="45">
        <v>43865</v>
      </c>
      <c r="AM10" s="7">
        <v>44196</v>
      </c>
      <c r="AN10" s="4">
        <v>2020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2" ht="90.75" customHeight="1">
      <c r="A11" s="4">
        <v>3</v>
      </c>
      <c r="B11" s="28">
        <v>4</v>
      </c>
      <c r="C11" s="29" t="s">
        <v>57</v>
      </c>
      <c r="D11" s="6" t="s">
        <v>57</v>
      </c>
      <c r="E11" s="4" t="s">
        <v>76</v>
      </c>
      <c r="F11" s="28">
        <v>1</v>
      </c>
      <c r="G11" s="28" t="s">
        <v>71</v>
      </c>
      <c r="H11" s="4" t="s">
        <v>68</v>
      </c>
      <c r="I11" s="4" t="s">
        <v>68</v>
      </c>
      <c r="J11" s="28"/>
      <c r="K11" s="28"/>
      <c r="L11" s="28" t="s">
        <v>61</v>
      </c>
      <c r="M11" s="4" t="s">
        <v>69</v>
      </c>
      <c r="N11" s="4" t="s">
        <v>314</v>
      </c>
      <c r="O11" s="14">
        <v>1051.5340000000001</v>
      </c>
      <c r="P11" s="14">
        <f t="shared" si="0"/>
        <v>1261.8408000000002</v>
      </c>
      <c r="Q11" s="14">
        <f t="shared" si="0"/>
        <v>1514.2089600000002</v>
      </c>
      <c r="R11" s="14"/>
      <c r="S11" s="28"/>
      <c r="T11" s="28"/>
      <c r="U11" s="28" t="s">
        <v>77</v>
      </c>
      <c r="V11" s="28" t="s">
        <v>78</v>
      </c>
      <c r="W11" s="28" t="s">
        <v>62</v>
      </c>
      <c r="X11" s="45">
        <v>43843</v>
      </c>
      <c r="Y11" s="45">
        <v>43850</v>
      </c>
      <c r="Z11" s="28"/>
      <c r="AA11" s="28"/>
      <c r="AB11" s="28"/>
      <c r="AC11" s="28"/>
      <c r="AD11" s="4" t="s">
        <v>71</v>
      </c>
      <c r="AE11" s="28" t="s">
        <v>87</v>
      </c>
      <c r="AF11" s="4">
        <v>876</v>
      </c>
      <c r="AG11" s="28" t="s">
        <v>64</v>
      </c>
      <c r="AH11" s="28" t="s">
        <v>87</v>
      </c>
      <c r="AI11" s="4">
        <v>96</v>
      </c>
      <c r="AJ11" s="28" t="s">
        <v>60</v>
      </c>
      <c r="AK11" s="7">
        <v>43865</v>
      </c>
      <c r="AL11" s="45">
        <v>43865</v>
      </c>
      <c r="AM11" s="7">
        <v>44196</v>
      </c>
      <c r="AN11" s="4">
        <v>2020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ht="90.75" customHeight="1">
      <c r="A12" s="4">
        <v>3</v>
      </c>
      <c r="B12" s="4">
        <v>5</v>
      </c>
      <c r="C12" s="29" t="s">
        <v>57</v>
      </c>
      <c r="D12" s="6" t="s">
        <v>57</v>
      </c>
      <c r="E12" s="4" t="s">
        <v>76</v>
      </c>
      <c r="F12" s="28">
        <v>1</v>
      </c>
      <c r="G12" s="28" t="s">
        <v>72</v>
      </c>
      <c r="H12" s="4" t="s">
        <v>68</v>
      </c>
      <c r="I12" s="4" t="s">
        <v>73</v>
      </c>
      <c r="J12" s="28"/>
      <c r="K12" s="28"/>
      <c r="L12" s="28" t="s">
        <v>61</v>
      </c>
      <c r="M12" s="4" t="s">
        <v>69</v>
      </c>
      <c r="N12" s="4" t="s">
        <v>314</v>
      </c>
      <c r="O12" s="14">
        <v>1665.0419999999999</v>
      </c>
      <c r="P12" s="14">
        <f t="shared" si="0"/>
        <v>1998.0503999999999</v>
      </c>
      <c r="Q12" s="14">
        <f t="shared" si="0"/>
        <v>2397.6604799999996</v>
      </c>
      <c r="R12" s="14"/>
      <c r="S12" s="28"/>
      <c r="T12" s="28"/>
      <c r="U12" s="28" t="s">
        <v>77</v>
      </c>
      <c r="V12" s="28" t="s">
        <v>78</v>
      </c>
      <c r="W12" s="28" t="s">
        <v>62</v>
      </c>
      <c r="X12" s="45">
        <v>43843</v>
      </c>
      <c r="Y12" s="45">
        <v>43850</v>
      </c>
      <c r="Z12" s="28"/>
      <c r="AA12" s="28"/>
      <c r="AB12" s="28"/>
      <c r="AC12" s="28"/>
      <c r="AD12" s="4" t="s">
        <v>72</v>
      </c>
      <c r="AE12" s="28" t="s">
        <v>87</v>
      </c>
      <c r="AF12" s="4">
        <v>876</v>
      </c>
      <c r="AG12" s="28" t="s">
        <v>64</v>
      </c>
      <c r="AH12" s="28" t="s">
        <v>87</v>
      </c>
      <c r="AI12" s="4">
        <v>96</v>
      </c>
      <c r="AJ12" s="28" t="s">
        <v>60</v>
      </c>
      <c r="AK12" s="7">
        <v>43865</v>
      </c>
      <c r="AL12" s="45">
        <v>43865</v>
      </c>
      <c r="AM12" s="7">
        <v>44196</v>
      </c>
      <c r="AN12" s="4">
        <v>2020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90.75" customHeight="1">
      <c r="A13" s="4">
        <v>3</v>
      </c>
      <c r="B13" s="4">
        <v>6</v>
      </c>
      <c r="C13" s="29" t="s">
        <v>57</v>
      </c>
      <c r="D13" s="6" t="s">
        <v>57</v>
      </c>
      <c r="E13" s="4" t="s">
        <v>76</v>
      </c>
      <c r="F13" s="28">
        <v>1</v>
      </c>
      <c r="G13" s="28" t="s">
        <v>74</v>
      </c>
      <c r="H13" s="4" t="s">
        <v>68</v>
      </c>
      <c r="I13" s="4" t="s">
        <v>73</v>
      </c>
      <c r="J13" s="28"/>
      <c r="K13" s="28"/>
      <c r="L13" s="28" t="s">
        <v>61</v>
      </c>
      <c r="M13" s="4" t="s">
        <v>69</v>
      </c>
      <c r="N13" s="4" t="s">
        <v>314</v>
      </c>
      <c r="O13" s="14">
        <v>10344.569</v>
      </c>
      <c r="P13" s="14">
        <f t="shared" si="0"/>
        <v>12413.4828</v>
      </c>
      <c r="Q13" s="14">
        <f t="shared" si="0"/>
        <v>14896.179359999998</v>
      </c>
      <c r="R13" s="14"/>
      <c r="S13" s="28"/>
      <c r="T13" s="28"/>
      <c r="U13" s="28" t="s">
        <v>77</v>
      </c>
      <c r="V13" s="28" t="s">
        <v>78</v>
      </c>
      <c r="W13" s="28" t="s">
        <v>62</v>
      </c>
      <c r="X13" s="45">
        <v>43843</v>
      </c>
      <c r="Y13" s="45">
        <v>43850</v>
      </c>
      <c r="Z13" s="28"/>
      <c r="AA13" s="28"/>
      <c r="AB13" s="28"/>
      <c r="AC13" s="28"/>
      <c r="AD13" s="4" t="s">
        <v>74</v>
      </c>
      <c r="AE13" s="28" t="s">
        <v>87</v>
      </c>
      <c r="AF13" s="4">
        <v>876</v>
      </c>
      <c r="AG13" s="28" t="s">
        <v>64</v>
      </c>
      <c r="AH13" s="28" t="s">
        <v>87</v>
      </c>
      <c r="AI13" s="4">
        <v>96</v>
      </c>
      <c r="AJ13" s="28" t="s">
        <v>60</v>
      </c>
      <c r="AK13" s="7">
        <v>43865</v>
      </c>
      <c r="AL13" s="45">
        <v>43865</v>
      </c>
      <c r="AM13" s="7">
        <v>44196</v>
      </c>
      <c r="AN13" s="4">
        <v>2020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90.75" customHeight="1">
      <c r="A14" s="4">
        <v>3</v>
      </c>
      <c r="B14" s="28">
        <v>7</v>
      </c>
      <c r="C14" s="29" t="s">
        <v>57</v>
      </c>
      <c r="D14" s="6" t="s">
        <v>57</v>
      </c>
      <c r="E14" s="4" t="s">
        <v>76</v>
      </c>
      <c r="F14" s="28">
        <v>1</v>
      </c>
      <c r="G14" s="28" t="s">
        <v>75</v>
      </c>
      <c r="H14" s="4" t="s">
        <v>68</v>
      </c>
      <c r="I14" s="4" t="s">
        <v>73</v>
      </c>
      <c r="J14" s="28"/>
      <c r="K14" s="28"/>
      <c r="L14" s="28" t="s">
        <v>61</v>
      </c>
      <c r="M14" s="4" t="s">
        <v>69</v>
      </c>
      <c r="N14" s="4" t="s">
        <v>314</v>
      </c>
      <c r="O14" s="14">
        <v>5235.9840000000004</v>
      </c>
      <c r="P14" s="14">
        <f t="shared" si="0"/>
        <v>6283.1808000000001</v>
      </c>
      <c r="Q14" s="14">
        <f t="shared" si="0"/>
        <v>7539.8169600000001</v>
      </c>
      <c r="R14" s="14"/>
      <c r="S14" s="28"/>
      <c r="T14" s="28"/>
      <c r="U14" s="28" t="s">
        <v>77</v>
      </c>
      <c r="V14" s="28" t="s">
        <v>78</v>
      </c>
      <c r="W14" s="28" t="s">
        <v>62</v>
      </c>
      <c r="X14" s="45">
        <v>43843</v>
      </c>
      <c r="Y14" s="45">
        <v>43850</v>
      </c>
      <c r="Z14" s="28"/>
      <c r="AA14" s="28"/>
      <c r="AB14" s="28"/>
      <c r="AC14" s="28"/>
      <c r="AD14" s="4" t="s">
        <v>75</v>
      </c>
      <c r="AE14" s="28" t="s">
        <v>87</v>
      </c>
      <c r="AF14" s="4">
        <v>876</v>
      </c>
      <c r="AG14" s="28" t="s">
        <v>64</v>
      </c>
      <c r="AH14" s="28" t="s">
        <v>87</v>
      </c>
      <c r="AI14" s="4">
        <v>96</v>
      </c>
      <c r="AJ14" s="28" t="s">
        <v>60</v>
      </c>
      <c r="AK14" s="7">
        <v>43865</v>
      </c>
      <c r="AL14" s="45">
        <v>43865</v>
      </c>
      <c r="AM14" s="7">
        <v>44196</v>
      </c>
      <c r="AN14" s="4">
        <v>2020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52" ht="90.75" customHeight="1">
      <c r="A15" s="28">
        <v>8</v>
      </c>
      <c r="B15" s="4">
        <v>8</v>
      </c>
      <c r="C15" s="29" t="s">
        <v>57</v>
      </c>
      <c r="D15" s="6" t="s">
        <v>57</v>
      </c>
      <c r="E15" s="4" t="s">
        <v>76</v>
      </c>
      <c r="F15" s="28">
        <v>1</v>
      </c>
      <c r="G15" s="28" t="s">
        <v>79</v>
      </c>
      <c r="H15" s="28" t="s">
        <v>80</v>
      </c>
      <c r="I15" s="28" t="s">
        <v>81</v>
      </c>
      <c r="J15" s="28"/>
      <c r="K15" s="28"/>
      <c r="L15" s="28" t="s">
        <v>61</v>
      </c>
      <c r="M15" s="28" t="s">
        <v>82</v>
      </c>
      <c r="N15" s="28" t="s">
        <v>83</v>
      </c>
      <c r="O15" s="47">
        <v>16532.29365</v>
      </c>
      <c r="P15" s="47">
        <v>19838.752379999998</v>
      </c>
      <c r="Q15" s="47">
        <f t="shared" ref="Q15" si="1">P15</f>
        <v>19838.752379999998</v>
      </c>
      <c r="R15" s="48"/>
      <c r="S15" s="28"/>
      <c r="T15" s="28"/>
      <c r="U15" s="28" t="s">
        <v>84</v>
      </c>
      <c r="V15" s="28" t="s">
        <v>57</v>
      </c>
      <c r="W15" s="29" t="s">
        <v>119</v>
      </c>
      <c r="X15" s="45">
        <v>43850</v>
      </c>
      <c r="Y15" s="45">
        <v>43850</v>
      </c>
      <c r="Z15" s="4" t="s">
        <v>318</v>
      </c>
      <c r="AA15" s="28" t="s">
        <v>85</v>
      </c>
      <c r="AB15" s="28">
        <v>2020001341</v>
      </c>
      <c r="AC15" s="28">
        <v>201401001</v>
      </c>
      <c r="AD15" s="28" t="s">
        <v>86</v>
      </c>
      <c r="AE15" s="28" t="s">
        <v>87</v>
      </c>
      <c r="AF15" s="28">
        <v>796</v>
      </c>
      <c r="AG15" s="28" t="s">
        <v>88</v>
      </c>
      <c r="AH15" s="28" t="s">
        <v>87</v>
      </c>
      <c r="AI15" s="4">
        <v>96</v>
      </c>
      <c r="AJ15" s="28" t="s">
        <v>60</v>
      </c>
      <c r="AK15" s="7">
        <v>43865</v>
      </c>
      <c r="AL15" s="45">
        <v>43865</v>
      </c>
      <c r="AM15" s="45">
        <v>44196</v>
      </c>
      <c r="AN15" s="28">
        <v>2020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102" customHeight="1">
      <c r="A16" s="15">
        <v>8</v>
      </c>
      <c r="B16" s="4">
        <v>9</v>
      </c>
      <c r="C16" s="29" t="s">
        <v>57</v>
      </c>
      <c r="D16" s="6" t="s">
        <v>57</v>
      </c>
      <c r="E16" s="4" t="s">
        <v>76</v>
      </c>
      <c r="F16" s="28">
        <v>1</v>
      </c>
      <c r="G16" s="4" t="s">
        <v>89</v>
      </c>
      <c r="H16" s="4" t="s">
        <v>90</v>
      </c>
      <c r="I16" s="4" t="s">
        <v>91</v>
      </c>
      <c r="J16" s="15"/>
      <c r="K16" s="4"/>
      <c r="L16" s="28" t="s">
        <v>61</v>
      </c>
      <c r="M16" s="4" t="s">
        <v>69</v>
      </c>
      <c r="N16" s="4" t="s">
        <v>59</v>
      </c>
      <c r="O16" s="30">
        <v>1727.33</v>
      </c>
      <c r="P16" s="30">
        <v>1727.33</v>
      </c>
      <c r="Q16" s="30">
        <v>1727.33</v>
      </c>
      <c r="R16" s="22"/>
      <c r="S16" s="22"/>
      <c r="T16" s="22"/>
      <c r="U16" s="28" t="s">
        <v>84</v>
      </c>
      <c r="V16" s="28" t="s">
        <v>78</v>
      </c>
      <c r="W16" s="29" t="s">
        <v>119</v>
      </c>
      <c r="X16" s="7">
        <v>43843</v>
      </c>
      <c r="Y16" s="7">
        <v>43843</v>
      </c>
      <c r="Z16" s="4" t="s">
        <v>317</v>
      </c>
      <c r="AA16" s="4" t="s">
        <v>94</v>
      </c>
      <c r="AB16" s="15">
        <v>2626030541</v>
      </c>
      <c r="AC16" s="15">
        <v>262601001</v>
      </c>
      <c r="AD16" s="4" t="s">
        <v>95</v>
      </c>
      <c r="AE16" s="28" t="s">
        <v>87</v>
      </c>
      <c r="AF16" s="6">
        <v>876</v>
      </c>
      <c r="AG16" s="28" t="s">
        <v>64</v>
      </c>
      <c r="AH16" s="28" t="s">
        <v>87</v>
      </c>
      <c r="AI16" s="4">
        <v>96</v>
      </c>
      <c r="AJ16" s="28" t="s">
        <v>60</v>
      </c>
      <c r="AK16" s="7">
        <v>43843</v>
      </c>
      <c r="AL16" s="7">
        <v>43843</v>
      </c>
      <c r="AM16" s="7">
        <v>44196</v>
      </c>
      <c r="AN16" s="15">
        <v>2020</v>
      </c>
      <c r="AO16" s="4"/>
      <c r="AP16" s="4"/>
      <c r="AQ16" s="4"/>
      <c r="AR16" s="4"/>
      <c r="AS16" s="4"/>
      <c r="AT16" s="4"/>
      <c r="AU16" s="4"/>
      <c r="AV16" s="4"/>
      <c r="AW16" s="4" t="s">
        <v>61</v>
      </c>
      <c r="AX16" s="4" t="s">
        <v>96</v>
      </c>
      <c r="AY16" s="4" t="s">
        <v>61</v>
      </c>
      <c r="AZ16" s="4"/>
    </row>
    <row r="17" spans="1:52" ht="90.75" customHeight="1">
      <c r="A17" s="15">
        <v>8</v>
      </c>
      <c r="B17" s="28">
        <v>10</v>
      </c>
      <c r="C17" s="29" t="s">
        <v>57</v>
      </c>
      <c r="D17" s="6" t="s">
        <v>57</v>
      </c>
      <c r="E17" s="4" t="s">
        <v>76</v>
      </c>
      <c r="F17" s="28">
        <v>1</v>
      </c>
      <c r="G17" s="4" t="s">
        <v>89</v>
      </c>
      <c r="H17" s="4" t="s">
        <v>90</v>
      </c>
      <c r="I17" s="4" t="s">
        <v>91</v>
      </c>
      <c r="J17" s="15"/>
      <c r="K17" s="4"/>
      <c r="L17" s="28" t="s">
        <v>61</v>
      </c>
      <c r="M17" s="4" t="s">
        <v>69</v>
      </c>
      <c r="N17" s="4" t="s">
        <v>59</v>
      </c>
      <c r="O17" s="30">
        <v>1292</v>
      </c>
      <c r="P17" s="30">
        <v>1292</v>
      </c>
      <c r="Q17" s="30">
        <v>1292</v>
      </c>
      <c r="R17" s="22"/>
      <c r="S17" s="22"/>
      <c r="T17" s="22"/>
      <c r="U17" s="28" t="s">
        <v>84</v>
      </c>
      <c r="V17" s="28" t="s">
        <v>78</v>
      </c>
      <c r="W17" s="29" t="s">
        <v>119</v>
      </c>
      <c r="X17" s="7">
        <v>43843</v>
      </c>
      <c r="Y17" s="7">
        <v>43843</v>
      </c>
      <c r="Z17" s="4" t="s">
        <v>317</v>
      </c>
      <c r="AA17" s="4" t="s">
        <v>97</v>
      </c>
      <c r="AB17" s="15">
        <v>2013426640</v>
      </c>
      <c r="AC17" s="15">
        <v>201301001</v>
      </c>
      <c r="AD17" s="4" t="s">
        <v>95</v>
      </c>
      <c r="AE17" s="28" t="s">
        <v>87</v>
      </c>
      <c r="AF17" s="6">
        <v>876</v>
      </c>
      <c r="AG17" s="28" t="s">
        <v>64</v>
      </c>
      <c r="AH17" s="28" t="s">
        <v>87</v>
      </c>
      <c r="AI17" s="4">
        <v>96</v>
      </c>
      <c r="AJ17" s="28" t="s">
        <v>60</v>
      </c>
      <c r="AK17" s="7">
        <v>43843</v>
      </c>
      <c r="AL17" s="7">
        <v>43843</v>
      </c>
      <c r="AM17" s="7">
        <v>44196</v>
      </c>
      <c r="AN17" s="15">
        <v>2020</v>
      </c>
      <c r="AO17" s="4"/>
      <c r="AP17" s="4"/>
      <c r="AQ17" s="4"/>
      <c r="AR17" s="4"/>
      <c r="AS17" s="4"/>
      <c r="AT17" s="4"/>
      <c r="AU17" s="4"/>
      <c r="AV17" s="4"/>
      <c r="AW17" s="4" t="s">
        <v>61</v>
      </c>
      <c r="AX17" s="4" t="s">
        <v>96</v>
      </c>
      <c r="AY17" s="4" t="s">
        <v>61</v>
      </c>
      <c r="AZ17" s="4"/>
    </row>
    <row r="18" spans="1:52" ht="90.75" customHeight="1">
      <c r="A18" s="15">
        <v>8</v>
      </c>
      <c r="B18" s="4">
        <v>11</v>
      </c>
      <c r="C18" s="29" t="s">
        <v>57</v>
      </c>
      <c r="D18" s="6" t="s">
        <v>57</v>
      </c>
      <c r="E18" s="4" t="s">
        <v>76</v>
      </c>
      <c r="F18" s="28">
        <v>1</v>
      </c>
      <c r="G18" s="4" t="s">
        <v>89</v>
      </c>
      <c r="H18" s="4" t="s">
        <v>90</v>
      </c>
      <c r="I18" s="4" t="s">
        <v>91</v>
      </c>
      <c r="J18" s="15"/>
      <c r="K18" s="4"/>
      <c r="L18" s="28" t="s">
        <v>61</v>
      </c>
      <c r="M18" s="4" t="s">
        <v>69</v>
      </c>
      <c r="N18" s="4" t="s">
        <v>59</v>
      </c>
      <c r="O18" s="30">
        <v>2277</v>
      </c>
      <c r="P18" s="30">
        <v>2277</v>
      </c>
      <c r="Q18" s="30">
        <v>2277</v>
      </c>
      <c r="R18" s="22"/>
      <c r="S18" s="22"/>
      <c r="T18" s="22"/>
      <c r="U18" s="28" t="s">
        <v>84</v>
      </c>
      <c r="V18" s="28" t="s">
        <v>78</v>
      </c>
      <c r="W18" s="29" t="s">
        <v>119</v>
      </c>
      <c r="X18" s="7">
        <v>43843</v>
      </c>
      <c r="Y18" s="7">
        <v>43843</v>
      </c>
      <c r="Z18" s="4" t="s">
        <v>317</v>
      </c>
      <c r="AA18" s="4" t="s">
        <v>98</v>
      </c>
      <c r="AB18" s="15">
        <v>2020000531</v>
      </c>
      <c r="AC18" s="15">
        <v>201401001</v>
      </c>
      <c r="AD18" s="4" t="s">
        <v>95</v>
      </c>
      <c r="AE18" s="28" t="s">
        <v>87</v>
      </c>
      <c r="AF18" s="6">
        <v>876</v>
      </c>
      <c r="AG18" s="28" t="s">
        <v>64</v>
      </c>
      <c r="AH18" s="28" t="s">
        <v>87</v>
      </c>
      <c r="AI18" s="4">
        <v>96</v>
      </c>
      <c r="AJ18" s="28" t="s">
        <v>60</v>
      </c>
      <c r="AK18" s="7">
        <v>43843</v>
      </c>
      <c r="AL18" s="7">
        <v>43843</v>
      </c>
      <c r="AM18" s="7">
        <v>44196</v>
      </c>
      <c r="AN18" s="15">
        <v>2020</v>
      </c>
      <c r="AO18" s="4"/>
      <c r="AP18" s="4"/>
      <c r="AQ18" s="4"/>
      <c r="AR18" s="4"/>
      <c r="AS18" s="4"/>
      <c r="AT18" s="4"/>
      <c r="AU18" s="4"/>
      <c r="AV18" s="4"/>
      <c r="AW18" s="4" t="s">
        <v>61</v>
      </c>
      <c r="AX18" s="4" t="s">
        <v>96</v>
      </c>
      <c r="AY18" s="4" t="s">
        <v>61</v>
      </c>
      <c r="AZ18" s="4"/>
    </row>
    <row r="19" spans="1:52" ht="90.75" customHeight="1">
      <c r="A19" s="15">
        <v>8</v>
      </c>
      <c r="B19" s="4">
        <v>12</v>
      </c>
      <c r="C19" s="29" t="s">
        <v>57</v>
      </c>
      <c r="D19" s="6" t="s">
        <v>57</v>
      </c>
      <c r="E19" s="4" t="s">
        <v>76</v>
      </c>
      <c r="F19" s="28">
        <v>1</v>
      </c>
      <c r="G19" s="4" t="s">
        <v>89</v>
      </c>
      <c r="H19" s="4" t="s">
        <v>90</v>
      </c>
      <c r="I19" s="4" t="s">
        <v>91</v>
      </c>
      <c r="J19" s="15"/>
      <c r="K19" s="4"/>
      <c r="L19" s="28" t="s">
        <v>61</v>
      </c>
      <c r="M19" s="4" t="s">
        <v>69</v>
      </c>
      <c r="N19" s="4" t="s">
        <v>59</v>
      </c>
      <c r="O19" s="30">
        <v>484.5</v>
      </c>
      <c r="P19" s="30">
        <v>484.5</v>
      </c>
      <c r="Q19" s="30">
        <v>484.5</v>
      </c>
      <c r="R19" s="22"/>
      <c r="S19" s="22"/>
      <c r="T19" s="22"/>
      <c r="U19" s="28" t="s">
        <v>84</v>
      </c>
      <c r="V19" s="28" t="s">
        <v>78</v>
      </c>
      <c r="W19" s="29" t="s">
        <v>119</v>
      </c>
      <c r="X19" s="7">
        <v>43843</v>
      </c>
      <c r="Y19" s="7">
        <v>43843</v>
      </c>
      <c r="Z19" s="4" t="s">
        <v>317</v>
      </c>
      <c r="AA19" s="4" t="s">
        <v>99</v>
      </c>
      <c r="AB19" s="15">
        <v>7734267635</v>
      </c>
      <c r="AC19" s="15">
        <v>772201001</v>
      </c>
      <c r="AD19" s="4" t="s">
        <v>95</v>
      </c>
      <c r="AE19" s="28" t="s">
        <v>87</v>
      </c>
      <c r="AF19" s="6">
        <v>876</v>
      </c>
      <c r="AG19" s="28" t="s">
        <v>64</v>
      </c>
      <c r="AH19" s="28" t="s">
        <v>87</v>
      </c>
      <c r="AI19" s="4">
        <v>96</v>
      </c>
      <c r="AJ19" s="28" t="s">
        <v>60</v>
      </c>
      <c r="AK19" s="7">
        <v>43843</v>
      </c>
      <c r="AL19" s="7">
        <v>43843</v>
      </c>
      <c r="AM19" s="7">
        <v>44196</v>
      </c>
      <c r="AN19" s="15">
        <v>2020</v>
      </c>
      <c r="AO19" s="4"/>
      <c r="AP19" s="4"/>
      <c r="AQ19" s="4"/>
      <c r="AR19" s="4"/>
      <c r="AS19" s="4"/>
      <c r="AT19" s="4"/>
      <c r="AU19" s="4"/>
      <c r="AV19" s="4"/>
      <c r="AW19" s="4" t="s">
        <v>61</v>
      </c>
      <c r="AX19" s="4" t="s">
        <v>96</v>
      </c>
      <c r="AY19" s="4" t="s">
        <v>61</v>
      </c>
      <c r="AZ19" s="4"/>
    </row>
    <row r="20" spans="1:52" ht="90.75" customHeight="1">
      <c r="A20" s="15">
        <v>8</v>
      </c>
      <c r="B20" s="28">
        <v>13</v>
      </c>
      <c r="C20" s="29" t="s">
        <v>57</v>
      </c>
      <c r="D20" s="6" t="s">
        <v>57</v>
      </c>
      <c r="E20" s="4" t="s">
        <v>76</v>
      </c>
      <c r="F20" s="28">
        <v>1</v>
      </c>
      <c r="G20" s="4" t="s">
        <v>89</v>
      </c>
      <c r="H20" s="4" t="s">
        <v>90</v>
      </c>
      <c r="I20" s="4" t="s">
        <v>91</v>
      </c>
      <c r="J20" s="15"/>
      <c r="K20" s="4"/>
      <c r="L20" s="28" t="s">
        <v>61</v>
      </c>
      <c r="M20" s="4" t="s">
        <v>69</v>
      </c>
      <c r="N20" s="4" t="s">
        <v>59</v>
      </c>
      <c r="O20" s="30">
        <v>174</v>
      </c>
      <c r="P20" s="30">
        <v>174</v>
      </c>
      <c r="Q20" s="30">
        <v>174</v>
      </c>
      <c r="R20" s="22"/>
      <c r="S20" s="22"/>
      <c r="T20" s="22"/>
      <c r="U20" s="28" t="s">
        <v>84</v>
      </c>
      <c r="V20" s="28" t="s">
        <v>78</v>
      </c>
      <c r="W20" s="29" t="s">
        <v>119</v>
      </c>
      <c r="X20" s="7">
        <v>43843</v>
      </c>
      <c r="Y20" s="7">
        <v>43843</v>
      </c>
      <c r="Z20" s="4" t="s">
        <v>317</v>
      </c>
      <c r="AA20" s="4" t="s">
        <v>100</v>
      </c>
      <c r="AB20" s="15">
        <v>7810216025</v>
      </c>
      <c r="AC20" s="15">
        <v>781001001</v>
      </c>
      <c r="AD20" s="4" t="s">
        <v>95</v>
      </c>
      <c r="AE20" s="28" t="s">
        <v>87</v>
      </c>
      <c r="AF20" s="6">
        <v>876</v>
      </c>
      <c r="AG20" s="28" t="s">
        <v>64</v>
      </c>
      <c r="AH20" s="28" t="s">
        <v>87</v>
      </c>
      <c r="AI20" s="4">
        <v>96</v>
      </c>
      <c r="AJ20" s="28" t="s">
        <v>60</v>
      </c>
      <c r="AK20" s="7">
        <v>43843</v>
      </c>
      <c r="AL20" s="7">
        <v>43843</v>
      </c>
      <c r="AM20" s="7">
        <v>44196</v>
      </c>
      <c r="AN20" s="15">
        <v>2020</v>
      </c>
      <c r="AO20" s="4"/>
      <c r="AP20" s="4"/>
      <c r="AQ20" s="4"/>
      <c r="AR20" s="4"/>
      <c r="AS20" s="4"/>
      <c r="AT20" s="4"/>
      <c r="AU20" s="4"/>
      <c r="AV20" s="4"/>
      <c r="AW20" s="4" t="s">
        <v>61</v>
      </c>
      <c r="AX20" s="4" t="s">
        <v>96</v>
      </c>
      <c r="AY20" s="4" t="s">
        <v>61</v>
      </c>
      <c r="AZ20" s="4"/>
    </row>
    <row r="21" spans="1:52" ht="90.75" customHeight="1">
      <c r="A21" s="15">
        <v>8</v>
      </c>
      <c r="B21" s="4">
        <v>14</v>
      </c>
      <c r="C21" s="29" t="s">
        <v>57</v>
      </c>
      <c r="D21" s="6" t="s">
        <v>57</v>
      </c>
      <c r="E21" s="4" t="s">
        <v>76</v>
      </c>
      <c r="F21" s="28">
        <v>1</v>
      </c>
      <c r="G21" s="4" t="s">
        <v>101</v>
      </c>
      <c r="H21" s="4" t="s">
        <v>102</v>
      </c>
      <c r="I21" s="4" t="s">
        <v>103</v>
      </c>
      <c r="J21" s="15"/>
      <c r="K21" s="4"/>
      <c r="L21" s="28" t="s">
        <v>61</v>
      </c>
      <c r="M21" s="4" t="s">
        <v>69</v>
      </c>
      <c r="N21" s="4" t="s">
        <v>59</v>
      </c>
      <c r="O21" s="30">
        <v>475</v>
      </c>
      <c r="P21" s="30">
        <v>475</v>
      </c>
      <c r="Q21" s="30">
        <v>475</v>
      </c>
      <c r="R21" s="22"/>
      <c r="S21" s="22"/>
      <c r="T21" s="22"/>
      <c r="U21" s="28" t="s">
        <v>84</v>
      </c>
      <c r="V21" s="28" t="s">
        <v>78</v>
      </c>
      <c r="W21" s="29" t="s">
        <v>119</v>
      </c>
      <c r="X21" s="7">
        <v>43843</v>
      </c>
      <c r="Y21" s="7">
        <v>43843</v>
      </c>
      <c r="Z21" s="4" t="s">
        <v>320</v>
      </c>
      <c r="AA21" s="4" t="s">
        <v>94</v>
      </c>
      <c r="AB21" s="15">
        <v>2626030541</v>
      </c>
      <c r="AC21" s="15">
        <v>262601001</v>
      </c>
      <c r="AD21" s="4" t="s">
        <v>104</v>
      </c>
      <c r="AE21" s="28" t="s">
        <v>87</v>
      </c>
      <c r="AF21" s="6">
        <v>876</v>
      </c>
      <c r="AG21" s="28" t="s">
        <v>64</v>
      </c>
      <c r="AH21" s="28" t="s">
        <v>87</v>
      </c>
      <c r="AI21" s="4">
        <v>96</v>
      </c>
      <c r="AJ21" s="28" t="s">
        <v>60</v>
      </c>
      <c r="AK21" s="7">
        <v>43843</v>
      </c>
      <c r="AL21" s="7">
        <v>43843</v>
      </c>
      <c r="AM21" s="7">
        <v>44196</v>
      </c>
      <c r="AN21" s="15">
        <v>2020</v>
      </c>
      <c r="AO21" s="4"/>
      <c r="AP21" s="4"/>
      <c r="AQ21" s="4"/>
      <c r="AR21" s="4"/>
      <c r="AS21" s="4"/>
      <c r="AT21" s="4"/>
      <c r="AU21" s="4"/>
      <c r="AV21" s="4"/>
      <c r="AW21" s="4" t="s">
        <v>61</v>
      </c>
      <c r="AX21" s="4" t="s">
        <v>105</v>
      </c>
      <c r="AY21" s="4" t="s">
        <v>61</v>
      </c>
      <c r="AZ21" s="4"/>
    </row>
    <row r="22" spans="1:52" ht="90.75" customHeight="1">
      <c r="A22" s="16" t="s">
        <v>106</v>
      </c>
      <c r="B22" s="4">
        <v>15</v>
      </c>
      <c r="C22" s="29" t="s">
        <v>57</v>
      </c>
      <c r="D22" s="6" t="s">
        <v>57</v>
      </c>
      <c r="E22" s="16" t="s">
        <v>108</v>
      </c>
      <c r="F22" s="28">
        <v>1</v>
      </c>
      <c r="G22" s="19" t="s">
        <v>109</v>
      </c>
      <c r="H22" s="19" t="s">
        <v>110</v>
      </c>
      <c r="I22" s="19" t="s">
        <v>111</v>
      </c>
      <c r="J22" s="4"/>
      <c r="K22" s="6"/>
      <c r="L22" s="28" t="s">
        <v>61</v>
      </c>
      <c r="M22" s="4" t="s">
        <v>112</v>
      </c>
      <c r="N22" s="4" t="s">
        <v>113</v>
      </c>
      <c r="O22" s="14">
        <v>12877.21</v>
      </c>
      <c r="P22" s="17">
        <v>15452.65</v>
      </c>
      <c r="Q22" s="17">
        <v>15452.65</v>
      </c>
      <c r="R22" s="17"/>
      <c r="S22" s="22"/>
      <c r="T22" s="22"/>
      <c r="U22" s="18" t="s">
        <v>114</v>
      </c>
      <c r="V22" s="28" t="s">
        <v>57</v>
      </c>
      <c r="W22" s="4" t="s">
        <v>93</v>
      </c>
      <c r="X22" s="77">
        <v>43861</v>
      </c>
      <c r="Y22" s="78">
        <v>43890</v>
      </c>
      <c r="Z22" s="28"/>
      <c r="AA22" s="28"/>
      <c r="AB22" s="28"/>
      <c r="AC22" s="28"/>
      <c r="AD22" s="19" t="s">
        <v>115</v>
      </c>
      <c r="AE22" s="28" t="s">
        <v>87</v>
      </c>
      <c r="AF22" s="6">
        <v>876</v>
      </c>
      <c r="AG22" s="28" t="s">
        <v>64</v>
      </c>
      <c r="AH22" s="28" t="s">
        <v>87</v>
      </c>
      <c r="AI22" s="4">
        <v>96</v>
      </c>
      <c r="AJ22" s="28" t="s">
        <v>60</v>
      </c>
      <c r="AK22" s="77">
        <v>43903</v>
      </c>
      <c r="AL22" s="77">
        <v>43903</v>
      </c>
      <c r="AM22" s="79">
        <v>44196</v>
      </c>
      <c r="AN22" s="4">
        <v>2020</v>
      </c>
      <c r="AO22" s="28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90.75" customHeight="1">
      <c r="A23" s="29">
        <v>4</v>
      </c>
      <c r="B23" s="28">
        <v>16</v>
      </c>
      <c r="C23" s="29" t="s">
        <v>57</v>
      </c>
      <c r="D23" s="6" t="s">
        <v>57</v>
      </c>
      <c r="E23" s="3" t="s">
        <v>250</v>
      </c>
      <c r="F23" s="28">
        <v>1</v>
      </c>
      <c r="G23" s="29" t="s">
        <v>116</v>
      </c>
      <c r="H23" s="29" t="s">
        <v>117</v>
      </c>
      <c r="I23" s="29">
        <v>72</v>
      </c>
      <c r="J23" s="29"/>
      <c r="K23" s="29"/>
      <c r="L23" s="28" t="s">
        <v>61</v>
      </c>
      <c r="M23" s="29" t="s">
        <v>112</v>
      </c>
      <c r="N23" s="29" t="s">
        <v>118</v>
      </c>
      <c r="O23" s="31">
        <f t="shared" ref="O23" si="2">262500/1000</f>
        <v>262.5</v>
      </c>
      <c r="P23" s="31">
        <f t="shared" ref="P23:Q24" si="3">O23</f>
        <v>262.5</v>
      </c>
      <c r="Q23" s="31">
        <f t="shared" si="3"/>
        <v>262.5</v>
      </c>
      <c r="R23" s="50"/>
      <c r="S23" s="22"/>
      <c r="T23" s="22"/>
      <c r="U23" s="28" t="s">
        <v>84</v>
      </c>
      <c r="V23" s="28" t="s">
        <v>78</v>
      </c>
      <c r="W23" s="29" t="s">
        <v>119</v>
      </c>
      <c r="X23" s="49">
        <v>44032</v>
      </c>
      <c r="Y23" s="49">
        <v>44032</v>
      </c>
      <c r="Z23" s="29" t="s">
        <v>319</v>
      </c>
      <c r="AA23" s="29" t="s">
        <v>120</v>
      </c>
      <c r="AB23" s="29">
        <v>7724713009</v>
      </c>
      <c r="AC23" s="29">
        <v>772401001</v>
      </c>
      <c r="AD23" s="29" t="s">
        <v>116</v>
      </c>
      <c r="AE23" s="28" t="s">
        <v>87</v>
      </c>
      <c r="AF23" s="29">
        <v>876</v>
      </c>
      <c r="AG23" s="28" t="s">
        <v>64</v>
      </c>
      <c r="AH23" s="28" t="s">
        <v>87</v>
      </c>
      <c r="AI23" s="4">
        <v>96</v>
      </c>
      <c r="AJ23" s="28" t="s">
        <v>60</v>
      </c>
      <c r="AK23" s="49">
        <v>44032</v>
      </c>
      <c r="AL23" s="49">
        <v>44032</v>
      </c>
      <c r="AM23" s="49">
        <v>45127</v>
      </c>
      <c r="AN23" s="29">
        <v>2020</v>
      </c>
      <c r="AO23" s="28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90.75" customHeight="1">
      <c r="A24" s="29">
        <v>4</v>
      </c>
      <c r="B24" s="4">
        <v>17</v>
      </c>
      <c r="C24" s="29" t="s">
        <v>57</v>
      </c>
      <c r="D24" s="6" t="s">
        <v>57</v>
      </c>
      <c r="E24" s="4" t="s">
        <v>76</v>
      </c>
      <c r="F24" s="28">
        <v>1</v>
      </c>
      <c r="G24" s="29" t="s">
        <v>121</v>
      </c>
      <c r="H24" s="29" t="s">
        <v>122</v>
      </c>
      <c r="I24" s="29" t="s">
        <v>122</v>
      </c>
      <c r="J24" s="51"/>
      <c r="K24" s="29"/>
      <c r="L24" s="28" t="s">
        <v>61</v>
      </c>
      <c r="M24" s="29" t="s">
        <v>112</v>
      </c>
      <c r="N24" s="29" t="s">
        <v>118</v>
      </c>
      <c r="O24" s="31">
        <v>363.99200000000002</v>
      </c>
      <c r="P24" s="31">
        <f t="shared" si="3"/>
        <v>363.99200000000002</v>
      </c>
      <c r="Q24" s="31">
        <f t="shared" si="3"/>
        <v>363.99200000000002</v>
      </c>
      <c r="R24" s="50"/>
      <c r="S24" s="22"/>
      <c r="T24" s="22"/>
      <c r="U24" s="28" t="s">
        <v>84</v>
      </c>
      <c r="V24" s="28" t="s">
        <v>78</v>
      </c>
      <c r="W24" s="29" t="s">
        <v>119</v>
      </c>
      <c r="X24" s="49">
        <v>43850</v>
      </c>
      <c r="Y24" s="49">
        <v>43850</v>
      </c>
      <c r="Z24" s="29" t="s">
        <v>123</v>
      </c>
      <c r="AA24" s="29" t="s">
        <v>124</v>
      </c>
      <c r="AB24" s="29">
        <v>7820338897</v>
      </c>
      <c r="AC24" s="29">
        <v>781001001</v>
      </c>
      <c r="AD24" s="29" t="s">
        <v>121</v>
      </c>
      <c r="AE24" s="28" t="s">
        <v>87</v>
      </c>
      <c r="AF24" s="29">
        <v>876</v>
      </c>
      <c r="AG24" s="28" t="s">
        <v>64</v>
      </c>
      <c r="AH24" s="28" t="s">
        <v>87</v>
      </c>
      <c r="AI24" s="4">
        <v>96</v>
      </c>
      <c r="AJ24" s="28" t="s">
        <v>60</v>
      </c>
      <c r="AK24" s="49">
        <v>43850</v>
      </c>
      <c r="AL24" s="49">
        <v>43850</v>
      </c>
      <c r="AM24" s="49">
        <v>44196</v>
      </c>
      <c r="AN24" s="29">
        <v>2020</v>
      </c>
      <c r="AO24" s="28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90.75" customHeight="1">
      <c r="A25" s="4">
        <v>3</v>
      </c>
      <c r="B25" s="4">
        <v>18</v>
      </c>
      <c r="C25" s="4" t="s">
        <v>107</v>
      </c>
      <c r="D25" s="6" t="s">
        <v>57</v>
      </c>
      <c r="E25" s="4" t="s">
        <v>125</v>
      </c>
      <c r="F25" s="28">
        <v>1</v>
      </c>
      <c r="G25" s="20" t="s">
        <v>126</v>
      </c>
      <c r="H25" s="20" t="s">
        <v>127</v>
      </c>
      <c r="I25" s="21" t="s">
        <v>128</v>
      </c>
      <c r="J25" s="20"/>
      <c r="K25" s="4"/>
      <c r="L25" s="28" t="s">
        <v>61</v>
      </c>
      <c r="M25" s="4" t="s">
        <v>69</v>
      </c>
      <c r="N25" s="4" t="s">
        <v>59</v>
      </c>
      <c r="O25" s="22">
        <v>851.23181833333342</v>
      </c>
      <c r="P25" s="23">
        <v>1021.4781820000001</v>
      </c>
      <c r="Q25" s="23">
        <v>1021.4781820000001</v>
      </c>
      <c r="R25" s="23"/>
      <c r="S25" s="22"/>
      <c r="T25" s="22"/>
      <c r="U25" s="4" t="s">
        <v>129</v>
      </c>
      <c r="V25" s="28" t="s">
        <v>57</v>
      </c>
      <c r="W25" s="4" t="s">
        <v>130</v>
      </c>
      <c r="X25" s="24">
        <v>43878</v>
      </c>
      <c r="Y25" s="24">
        <v>43908</v>
      </c>
      <c r="Z25" s="4"/>
      <c r="AA25" s="4"/>
      <c r="AB25" s="4"/>
      <c r="AC25" s="4"/>
      <c r="AD25" s="4" t="str">
        <f>G25</f>
        <v>поставка приборов учета электроэнергии</v>
      </c>
      <c r="AE25" s="28" t="s">
        <v>87</v>
      </c>
      <c r="AF25" s="28">
        <v>796</v>
      </c>
      <c r="AG25" s="28" t="s">
        <v>88</v>
      </c>
      <c r="AH25" s="28" t="s">
        <v>87</v>
      </c>
      <c r="AI25" s="4">
        <v>96</v>
      </c>
      <c r="AJ25" s="28" t="s">
        <v>60</v>
      </c>
      <c r="AK25" s="24">
        <v>43921</v>
      </c>
      <c r="AL25" s="45">
        <v>43951</v>
      </c>
      <c r="AM25" s="24">
        <v>43981</v>
      </c>
      <c r="AN25" s="20">
        <v>2020</v>
      </c>
      <c r="AO25" s="28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90.75" customHeight="1">
      <c r="A26" s="4">
        <v>3</v>
      </c>
      <c r="B26" s="28">
        <v>19</v>
      </c>
      <c r="C26" s="4" t="s">
        <v>107</v>
      </c>
      <c r="D26" s="6" t="s">
        <v>57</v>
      </c>
      <c r="E26" s="4" t="s">
        <v>125</v>
      </c>
      <c r="F26" s="28">
        <v>1</v>
      </c>
      <c r="G26" s="4" t="s">
        <v>131</v>
      </c>
      <c r="H26" s="4" t="s">
        <v>127</v>
      </c>
      <c r="I26" s="7" t="s">
        <v>132</v>
      </c>
      <c r="J26" s="20"/>
      <c r="K26" s="4"/>
      <c r="L26" s="28" t="s">
        <v>61</v>
      </c>
      <c r="M26" s="4" t="s">
        <v>69</v>
      </c>
      <c r="N26" s="4" t="s">
        <v>59</v>
      </c>
      <c r="O26" s="22">
        <v>502</v>
      </c>
      <c r="P26" s="23">
        <v>602.4</v>
      </c>
      <c r="Q26" s="23">
        <v>602.4</v>
      </c>
      <c r="R26" s="23"/>
      <c r="S26" s="22"/>
      <c r="T26" s="22"/>
      <c r="U26" s="4" t="s">
        <v>129</v>
      </c>
      <c r="V26" s="28" t="s">
        <v>57</v>
      </c>
      <c r="W26" s="4" t="s">
        <v>130</v>
      </c>
      <c r="X26" s="24">
        <v>43878</v>
      </c>
      <c r="Y26" s="24">
        <v>43908</v>
      </c>
      <c r="Z26" s="4"/>
      <c r="AA26" s="4"/>
      <c r="AB26" s="4"/>
      <c r="AC26" s="4"/>
      <c r="AD26" s="4" t="str">
        <f>G26</f>
        <v>Элементы коммутации систем учета</v>
      </c>
      <c r="AE26" s="28" t="s">
        <v>87</v>
      </c>
      <c r="AF26" s="28">
        <v>796</v>
      </c>
      <c r="AG26" s="28" t="s">
        <v>88</v>
      </c>
      <c r="AH26" s="28" t="s">
        <v>87</v>
      </c>
      <c r="AI26" s="4">
        <v>96</v>
      </c>
      <c r="AJ26" s="28" t="s">
        <v>60</v>
      </c>
      <c r="AK26" s="24">
        <v>43921</v>
      </c>
      <c r="AL26" s="24">
        <v>43921</v>
      </c>
      <c r="AM26" s="24">
        <v>43981</v>
      </c>
      <c r="AN26" s="20">
        <v>2020</v>
      </c>
      <c r="AO26" s="28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90.75" customHeight="1">
      <c r="A27" s="4">
        <v>3</v>
      </c>
      <c r="B27" s="4">
        <v>20</v>
      </c>
      <c r="C27" s="4" t="s">
        <v>107</v>
      </c>
      <c r="D27" s="6" t="s">
        <v>57</v>
      </c>
      <c r="E27" s="4" t="s">
        <v>125</v>
      </c>
      <c r="F27" s="28">
        <v>1</v>
      </c>
      <c r="G27" s="21" t="s">
        <v>133</v>
      </c>
      <c r="H27" s="20" t="s">
        <v>134</v>
      </c>
      <c r="I27" s="20" t="s">
        <v>134</v>
      </c>
      <c r="J27" s="20"/>
      <c r="K27" s="4"/>
      <c r="L27" s="28" t="s">
        <v>61</v>
      </c>
      <c r="M27" s="4" t="s">
        <v>69</v>
      </c>
      <c r="N27" s="4" t="s">
        <v>59</v>
      </c>
      <c r="O27" s="22">
        <v>1204.4915254237287</v>
      </c>
      <c r="P27" s="23">
        <v>1445.3898305084745</v>
      </c>
      <c r="Q27" s="23">
        <v>1445.3898305084745</v>
      </c>
      <c r="R27" s="23"/>
      <c r="S27" s="22"/>
      <c r="T27" s="22"/>
      <c r="U27" s="4" t="s">
        <v>129</v>
      </c>
      <c r="V27" s="28" t="s">
        <v>57</v>
      </c>
      <c r="W27" s="4" t="s">
        <v>130</v>
      </c>
      <c r="X27" s="24">
        <v>43878</v>
      </c>
      <c r="Y27" s="24">
        <v>43908</v>
      </c>
      <c r="Z27" s="4"/>
      <c r="AA27" s="4"/>
      <c r="AB27" s="4"/>
      <c r="AC27" s="4"/>
      <c r="AD27" s="4" t="str">
        <f>G27</f>
        <v>поставка пломбировочных материалов</v>
      </c>
      <c r="AE27" s="28" t="s">
        <v>87</v>
      </c>
      <c r="AF27" s="28">
        <v>796</v>
      </c>
      <c r="AG27" s="28" t="s">
        <v>88</v>
      </c>
      <c r="AH27" s="28" t="s">
        <v>87</v>
      </c>
      <c r="AI27" s="4">
        <v>96</v>
      </c>
      <c r="AJ27" s="28" t="s">
        <v>60</v>
      </c>
      <c r="AK27" s="24">
        <v>43921</v>
      </c>
      <c r="AL27" s="24">
        <v>43921</v>
      </c>
      <c r="AM27" s="24">
        <v>43981</v>
      </c>
      <c r="AN27" s="20">
        <v>2020</v>
      </c>
      <c r="AO27" s="28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90.75" customHeight="1">
      <c r="A28" s="4">
        <v>3</v>
      </c>
      <c r="B28" s="4">
        <v>21</v>
      </c>
      <c r="C28" s="4" t="s">
        <v>107</v>
      </c>
      <c r="D28" s="6" t="s">
        <v>57</v>
      </c>
      <c r="E28" s="4" t="s">
        <v>125</v>
      </c>
      <c r="F28" s="28">
        <v>1</v>
      </c>
      <c r="G28" s="20" t="s">
        <v>135</v>
      </c>
      <c r="H28" s="20" t="s">
        <v>127</v>
      </c>
      <c r="I28" s="24" t="s">
        <v>136</v>
      </c>
      <c r="J28" s="20"/>
      <c r="K28" s="4"/>
      <c r="L28" s="28" t="s">
        <v>61</v>
      </c>
      <c r="M28" s="4" t="s">
        <v>69</v>
      </c>
      <c r="N28" s="4" t="s">
        <v>59</v>
      </c>
      <c r="O28" s="22">
        <v>1648</v>
      </c>
      <c r="P28" s="23">
        <v>1977.6</v>
      </c>
      <c r="Q28" s="23">
        <v>1977.6</v>
      </c>
      <c r="R28" s="23"/>
      <c r="S28" s="22"/>
      <c r="T28" s="22"/>
      <c r="U28" s="4" t="s">
        <v>129</v>
      </c>
      <c r="V28" s="28" t="s">
        <v>57</v>
      </c>
      <c r="W28" s="4" t="s">
        <v>130</v>
      </c>
      <c r="X28" s="24">
        <v>43878</v>
      </c>
      <c r="Y28" s="24">
        <v>43908</v>
      </c>
      <c r="Z28" s="4"/>
      <c r="AA28" s="4"/>
      <c r="AB28" s="4"/>
      <c r="AC28" s="4"/>
      <c r="AD28" s="4" t="str">
        <f>G28</f>
        <v>Поставка трансформаторов тока 0,66 кВ</v>
      </c>
      <c r="AE28" s="28" t="s">
        <v>87</v>
      </c>
      <c r="AF28" s="28">
        <v>796</v>
      </c>
      <c r="AG28" s="28" t="s">
        <v>88</v>
      </c>
      <c r="AH28" s="28" t="s">
        <v>87</v>
      </c>
      <c r="AI28" s="4">
        <v>96</v>
      </c>
      <c r="AJ28" s="28" t="s">
        <v>60</v>
      </c>
      <c r="AK28" s="24">
        <v>43921</v>
      </c>
      <c r="AL28" s="24">
        <v>43921</v>
      </c>
      <c r="AM28" s="24">
        <v>43981</v>
      </c>
      <c r="AN28" s="20">
        <v>2020</v>
      </c>
      <c r="AO28" s="28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90.75" customHeight="1">
      <c r="A29" s="4">
        <v>3</v>
      </c>
      <c r="B29" s="28">
        <v>22</v>
      </c>
      <c r="C29" s="4" t="s">
        <v>107</v>
      </c>
      <c r="D29" s="6" t="s">
        <v>57</v>
      </c>
      <c r="E29" s="4" t="s">
        <v>125</v>
      </c>
      <c r="F29" s="28">
        <v>1</v>
      </c>
      <c r="G29" s="20" t="s">
        <v>137</v>
      </c>
      <c r="H29" s="20" t="s">
        <v>138</v>
      </c>
      <c r="I29" s="24" t="s">
        <v>139</v>
      </c>
      <c r="J29" s="20"/>
      <c r="K29" s="4"/>
      <c r="L29" s="28" t="s">
        <v>61</v>
      </c>
      <c r="M29" s="4" t="s">
        <v>69</v>
      </c>
      <c r="N29" s="4" t="s">
        <v>59</v>
      </c>
      <c r="O29" s="22">
        <v>643.76138020244832</v>
      </c>
      <c r="P29" s="23">
        <v>772.51365624293794</v>
      </c>
      <c r="Q29" s="23">
        <v>772.51365624293794</v>
      </c>
      <c r="R29" s="23"/>
      <c r="S29" s="22"/>
      <c r="T29" s="22"/>
      <c r="U29" s="4" t="s">
        <v>129</v>
      </c>
      <c r="V29" s="28" t="s">
        <v>57</v>
      </c>
      <c r="W29" s="4" t="s">
        <v>130</v>
      </c>
      <c r="X29" s="24">
        <v>43878</v>
      </c>
      <c r="Y29" s="24">
        <v>43908</v>
      </c>
      <c r="Z29" s="4"/>
      <c r="AA29" s="4"/>
      <c r="AB29" s="4"/>
      <c r="AC29" s="4"/>
      <c r="AD29" s="4" t="str">
        <f>G29</f>
        <v>Поставка лабораторного оборудования</v>
      </c>
      <c r="AE29" s="28" t="s">
        <v>87</v>
      </c>
      <c r="AF29" s="28">
        <v>796</v>
      </c>
      <c r="AG29" s="28" t="s">
        <v>88</v>
      </c>
      <c r="AH29" s="28" t="s">
        <v>87</v>
      </c>
      <c r="AI29" s="4">
        <v>96</v>
      </c>
      <c r="AJ29" s="28" t="s">
        <v>60</v>
      </c>
      <c r="AK29" s="24">
        <v>43921</v>
      </c>
      <c r="AL29" s="24">
        <v>43921</v>
      </c>
      <c r="AM29" s="24">
        <v>43981</v>
      </c>
      <c r="AN29" s="20">
        <v>2020</v>
      </c>
      <c r="AO29" s="28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90.75" customHeight="1">
      <c r="A30" s="28">
        <v>8</v>
      </c>
      <c r="B30" s="4">
        <v>23</v>
      </c>
      <c r="C30" s="4" t="s">
        <v>57</v>
      </c>
      <c r="D30" s="6" t="s">
        <v>57</v>
      </c>
      <c r="E30" s="4" t="s">
        <v>76</v>
      </c>
      <c r="F30" s="28">
        <v>1</v>
      </c>
      <c r="G30" s="6" t="s">
        <v>140</v>
      </c>
      <c r="H30" s="4" t="s">
        <v>141</v>
      </c>
      <c r="I30" s="5" t="s">
        <v>142</v>
      </c>
      <c r="J30" s="28">
        <v>2</v>
      </c>
      <c r="K30" s="28"/>
      <c r="L30" s="28" t="s">
        <v>61</v>
      </c>
      <c r="M30" s="52" t="s">
        <v>69</v>
      </c>
      <c r="N30" s="4" t="s">
        <v>143</v>
      </c>
      <c r="O30" s="53">
        <v>9501.168309677123</v>
      </c>
      <c r="P30" s="53">
        <v>11401.401971612548</v>
      </c>
      <c r="Q30" s="53">
        <v>11401.401971612548</v>
      </c>
      <c r="R30" s="53"/>
      <c r="S30" s="53"/>
      <c r="T30" s="53"/>
      <c r="U30" s="28" t="s">
        <v>77</v>
      </c>
      <c r="V30" s="28" t="s">
        <v>57</v>
      </c>
      <c r="W30" s="28" t="s">
        <v>62</v>
      </c>
      <c r="X30" s="45">
        <v>43922</v>
      </c>
      <c r="Y30" s="45">
        <v>43951</v>
      </c>
      <c r="Z30" s="28"/>
      <c r="AA30" s="28"/>
      <c r="AB30" s="28"/>
      <c r="AC30" s="28"/>
      <c r="AD30" s="6" t="s">
        <v>144</v>
      </c>
      <c r="AE30" s="28" t="s">
        <v>87</v>
      </c>
      <c r="AF30" s="6">
        <v>876</v>
      </c>
      <c r="AG30" s="28" t="s">
        <v>64</v>
      </c>
      <c r="AH30" s="28" t="s">
        <v>87</v>
      </c>
      <c r="AI30" s="4">
        <v>96</v>
      </c>
      <c r="AJ30" s="28" t="s">
        <v>60</v>
      </c>
      <c r="AK30" s="7">
        <v>43966</v>
      </c>
      <c r="AL30" s="7">
        <v>43966</v>
      </c>
      <c r="AM30" s="45">
        <v>44196</v>
      </c>
      <c r="AN30" s="28">
        <v>2020</v>
      </c>
      <c r="AO30" s="28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90.75" customHeight="1">
      <c r="A31" s="4">
        <v>3</v>
      </c>
      <c r="B31" s="4">
        <v>24</v>
      </c>
      <c r="C31" s="4" t="s">
        <v>57</v>
      </c>
      <c r="D31" s="6" t="s">
        <v>57</v>
      </c>
      <c r="E31" s="4" t="s">
        <v>125</v>
      </c>
      <c r="F31" s="28">
        <v>1</v>
      </c>
      <c r="G31" s="6" t="s">
        <v>145</v>
      </c>
      <c r="H31" s="4">
        <v>46.71</v>
      </c>
      <c r="I31" s="4" t="s">
        <v>146</v>
      </c>
      <c r="J31" s="28">
        <v>2</v>
      </c>
      <c r="K31" s="4"/>
      <c r="L31" s="28" t="s">
        <v>61</v>
      </c>
      <c r="M31" s="4" t="s">
        <v>69</v>
      </c>
      <c r="N31" s="6" t="s">
        <v>147</v>
      </c>
      <c r="O31" s="17">
        <v>87611.687999999995</v>
      </c>
      <c r="P31" s="25">
        <v>105134.02559999999</v>
      </c>
      <c r="Q31" s="25">
        <v>105134.02559999999</v>
      </c>
      <c r="R31" s="53"/>
      <c r="S31" s="53"/>
      <c r="T31" s="53"/>
      <c r="U31" s="18" t="s">
        <v>114</v>
      </c>
      <c r="V31" s="28" t="s">
        <v>57</v>
      </c>
      <c r="W31" s="6" t="s">
        <v>93</v>
      </c>
      <c r="X31" s="7">
        <v>43905</v>
      </c>
      <c r="Y31" s="7">
        <v>43936</v>
      </c>
      <c r="Z31" s="4"/>
      <c r="AA31" s="6"/>
      <c r="AB31" s="26"/>
      <c r="AC31" s="26"/>
      <c r="AD31" s="6" t="s">
        <v>145</v>
      </c>
      <c r="AE31" s="28" t="s">
        <v>87</v>
      </c>
      <c r="AF31" s="6">
        <v>876</v>
      </c>
      <c r="AG31" s="28" t="s">
        <v>64</v>
      </c>
      <c r="AH31" s="28" t="s">
        <v>87</v>
      </c>
      <c r="AI31" s="4">
        <v>96</v>
      </c>
      <c r="AJ31" s="28" t="s">
        <v>60</v>
      </c>
      <c r="AK31" s="8">
        <v>43951</v>
      </c>
      <c r="AL31" s="8">
        <v>43951</v>
      </c>
      <c r="AM31" s="8">
        <f>AL31+30</f>
        <v>43981</v>
      </c>
      <c r="AN31" s="54">
        <v>2020</v>
      </c>
      <c r="AO31" s="28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90.75" customHeight="1">
      <c r="A32" s="4">
        <v>3</v>
      </c>
      <c r="B32" s="28">
        <v>25</v>
      </c>
      <c r="C32" s="4" t="s">
        <v>57</v>
      </c>
      <c r="D32" s="6" t="s">
        <v>57</v>
      </c>
      <c r="E32" s="4" t="s">
        <v>125</v>
      </c>
      <c r="F32" s="28">
        <v>1</v>
      </c>
      <c r="G32" s="6" t="s">
        <v>148</v>
      </c>
      <c r="H32" s="4" t="s">
        <v>149</v>
      </c>
      <c r="I32" s="4" t="s">
        <v>146</v>
      </c>
      <c r="J32" s="28">
        <v>2</v>
      </c>
      <c r="K32" s="4"/>
      <c r="L32" s="28" t="s">
        <v>61</v>
      </c>
      <c r="M32" s="4" t="s">
        <v>69</v>
      </c>
      <c r="N32" s="6" t="s">
        <v>147</v>
      </c>
      <c r="O32" s="17">
        <v>1788</v>
      </c>
      <c r="P32" s="25">
        <v>2145.6</v>
      </c>
      <c r="Q32" s="25">
        <v>2145.6</v>
      </c>
      <c r="R32" s="53"/>
      <c r="S32" s="53"/>
      <c r="T32" s="53"/>
      <c r="U32" s="4" t="s">
        <v>129</v>
      </c>
      <c r="V32" s="28" t="s">
        <v>57</v>
      </c>
      <c r="W32" s="6" t="s">
        <v>93</v>
      </c>
      <c r="X32" s="8">
        <v>43862</v>
      </c>
      <c r="Y32" s="8">
        <v>43871</v>
      </c>
      <c r="Z32" s="4"/>
      <c r="AA32" s="6"/>
      <c r="AB32" s="26"/>
      <c r="AC32" s="26"/>
      <c r="AD32" s="6" t="s">
        <v>148</v>
      </c>
      <c r="AE32" s="28" t="s">
        <v>87</v>
      </c>
      <c r="AF32" s="6">
        <v>876</v>
      </c>
      <c r="AG32" s="28" t="s">
        <v>64</v>
      </c>
      <c r="AH32" s="28" t="s">
        <v>87</v>
      </c>
      <c r="AI32" s="4">
        <v>96</v>
      </c>
      <c r="AJ32" s="28" t="s">
        <v>60</v>
      </c>
      <c r="AK32" s="8">
        <v>43843</v>
      </c>
      <c r="AL32" s="8">
        <v>43843</v>
      </c>
      <c r="AM32" s="8">
        <f>AL32+30</f>
        <v>43873</v>
      </c>
      <c r="AN32" s="54">
        <v>2020</v>
      </c>
      <c r="AO32" s="28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90.75" customHeight="1">
      <c r="A33" s="4">
        <v>3</v>
      </c>
      <c r="B33" s="4">
        <v>26</v>
      </c>
      <c r="C33" s="4" t="s">
        <v>57</v>
      </c>
      <c r="D33" s="6" t="s">
        <v>57</v>
      </c>
      <c r="E33" s="4" t="s">
        <v>125</v>
      </c>
      <c r="F33" s="28">
        <v>1</v>
      </c>
      <c r="G33" s="6" t="s">
        <v>150</v>
      </c>
      <c r="H33" s="4">
        <v>45.3</v>
      </c>
      <c r="I33" s="4">
        <v>45.3</v>
      </c>
      <c r="J33" s="28">
        <v>2</v>
      </c>
      <c r="K33" s="4"/>
      <c r="L33" s="28" t="s">
        <v>61</v>
      </c>
      <c r="M33" s="4" t="s">
        <v>69</v>
      </c>
      <c r="N33" s="6" t="s">
        <v>147</v>
      </c>
      <c r="O33" s="17">
        <v>447.86</v>
      </c>
      <c r="P33" s="25">
        <v>537.43200000000002</v>
      </c>
      <c r="Q33" s="25">
        <v>537.43200000000002</v>
      </c>
      <c r="R33" s="53"/>
      <c r="S33" s="53"/>
      <c r="T33" s="53"/>
      <c r="U33" s="4" t="s">
        <v>129</v>
      </c>
      <c r="V33" s="28" t="s">
        <v>57</v>
      </c>
      <c r="W33" s="6" t="s">
        <v>93</v>
      </c>
      <c r="X33" s="8">
        <v>43862</v>
      </c>
      <c r="Y33" s="8">
        <v>43871</v>
      </c>
      <c r="Z33" s="4"/>
      <c r="AA33" s="6"/>
      <c r="AB33" s="26"/>
      <c r="AC33" s="26"/>
      <c r="AD33" s="6" t="s">
        <v>150</v>
      </c>
      <c r="AE33" s="28" t="s">
        <v>87</v>
      </c>
      <c r="AF33" s="28">
        <v>796</v>
      </c>
      <c r="AG33" s="28" t="s">
        <v>88</v>
      </c>
      <c r="AH33" s="28" t="s">
        <v>87</v>
      </c>
      <c r="AI33" s="4">
        <v>96</v>
      </c>
      <c r="AJ33" s="28" t="s">
        <v>60</v>
      </c>
      <c r="AK33" s="8">
        <v>43951</v>
      </c>
      <c r="AL33" s="8">
        <v>43951</v>
      </c>
      <c r="AM33" s="8">
        <f t="shared" ref="AM33:AM37" si="4">AL33+30</f>
        <v>43981</v>
      </c>
      <c r="AN33" s="54">
        <v>2020</v>
      </c>
      <c r="AO33" s="28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90.75" customHeight="1">
      <c r="A34" s="4">
        <v>3</v>
      </c>
      <c r="B34" s="4">
        <v>27</v>
      </c>
      <c r="C34" s="4" t="s">
        <v>57</v>
      </c>
      <c r="D34" s="6" t="s">
        <v>57</v>
      </c>
      <c r="E34" s="4" t="s">
        <v>125</v>
      </c>
      <c r="F34" s="28">
        <v>1</v>
      </c>
      <c r="G34" s="6" t="s">
        <v>151</v>
      </c>
      <c r="H34" s="4" t="s">
        <v>152</v>
      </c>
      <c r="I34" s="4">
        <v>45.3</v>
      </c>
      <c r="J34" s="28">
        <v>2</v>
      </c>
      <c r="K34" s="4"/>
      <c r="L34" s="28" t="s">
        <v>61</v>
      </c>
      <c r="M34" s="4" t="s">
        <v>69</v>
      </c>
      <c r="N34" s="6" t="s">
        <v>147</v>
      </c>
      <c r="O34" s="17">
        <v>1321.0288</v>
      </c>
      <c r="P34" s="25">
        <v>1585.2345600000001</v>
      </c>
      <c r="Q34" s="25">
        <v>1585.2345600000001</v>
      </c>
      <c r="R34" s="53"/>
      <c r="S34" s="53"/>
      <c r="T34" s="53"/>
      <c r="U34" s="4" t="s">
        <v>129</v>
      </c>
      <c r="V34" s="28" t="s">
        <v>57</v>
      </c>
      <c r="W34" s="6" t="s">
        <v>93</v>
      </c>
      <c r="X34" s="8">
        <v>43862</v>
      </c>
      <c r="Y34" s="8">
        <v>43871</v>
      </c>
      <c r="Z34" s="4"/>
      <c r="AA34" s="6"/>
      <c r="AB34" s="26"/>
      <c r="AC34" s="26"/>
      <c r="AD34" s="6" t="s">
        <v>151</v>
      </c>
      <c r="AE34" s="28" t="s">
        <v>87</v>
      </c>
      <c r="AF34" s="28">
        <v>796</v>
      </c>
      <c r="AG34" s="28" t="s">
        <v>88</v>
      </c>
      <c r="AH34" s="28" t="s">
        <v>87</v>
      </c>
      <c r="AI34" s="4">
        <v>96</v>
      </c>
      <c r="AJ34" s="28" t="s">
        <v>60</v>
      </c>
      <c r="AK34" s="8">
        <v>43951</v>
      </c>
      <c r="AL34" s="8">
        <v>43951</v>
      </c>
      <c r="AM34" s="8">
        <f t="shared" si="4"/>
        <v>43981</v>
      </c>
      <c r="AN34" s="54">
        <v>2020</v>
      </c>
      <c r="AO34" s="28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ht="90.75" customHeight="1">
      <c r="A35" s="4">
        <v>3</v>
      </c>
      <c r="B35" s="28">
        <v>28</v>
      </c>
      <c r="C35" s="4" t="s">
        <v>57</v>
      </c>
      <c r="D35" s="6" t="s">
        <v>57</v>
      </c>
      <c r="E35" s="4" t="s">
        <v>125</v>
      </c>
      <c r="F35" s="28">
        <v>1</v>
      </c>
      <c r="G35" s="6" t="s">
        <v>153</v>
      </c>
      <c r="H35" s="4" t="s">
        <v>152</v>
      </c>
      <c r="I35" s="4">
        <v>45.3</v>
      </c>
      <c r="J35" s="28">
        <v>2</v>
      </c>
      <c r="K35" s="4"/>
      <c r="L35" s="28" t="s">
        <v>61</v>
      </c>
      <c r="M35" s="4" t="s">
        <v>69</v>
      </c>
      <c r="N35" s="6" t="s">
        <v>147</v>
      </c>
      <c r="O35" s="17">
        <v>782.1848</v>
      </c>
      <c r="P35" s="25">
        <v>938.62175999999999</v>
      </c>
      <c r="Q35" s="25">
        <v>938.62175999999999</v>
      </c>
      <c r="R35" s="53"/>
      <c r="S35" s="53"/>
      <c r="T35" s="53"/>
      <c r="U35" s="4" t="s">
        <v>129</v>
      </c>
      <c r="V35" s="28" t="s">
        <v>57</v>
      </c>
      <c r="W35" s="6" t="s">
        <v>93</v>
      </c>
      <c r="X35" s="8">
        <v>43862</v>
      </c>
      <c r="Y35" s="8">
        <v>43871</v>
      </c>
      <c r="Z35" s="4"/>
      <c r="AA35" s="6"/>
      <c r="AB35" s="26"/>
      <c r="AC35" s="26"/>
      <c r="AD35" s="6" t="s">
        <v>165</v>
      </c>
      <c r="AE35" s="28" t="s">
        <v>87</v>
      </c>
      <c r="AF35" s="28">
        <v>796</v>
      </c>
      <c r="AG35" s="28" t="s">
        <v>88</v>
      </c>
      <c r="AH35" s="28" t="s">
        <v>87</v>
      </c>
      <c r="AI35" s="4">
        <v>96</v>
      </c>
      <c r="AJ35" s="28" t="s">
        <v>60</v>
      </c>
      <c r="AK35" s="8">
        <v>43951</v>
      </c>
      <c r="AL35" s="8">
        <v>43951</v>
      </c>
      <c r="AM35" s="8">
        <f t="shared" si="4"/>
        <v>43981</v>
      </c>
      <c r="AN35" s="54">
        <v>2020</v>
      </c>
      <c r="AO35" s="28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90.75" customHeight="1">
      <c r="A36" s="4">
        <v>3</v>
      </c>
      <c r="B36" s="4">
        <v>29</v>
      </c>
      <c r="C36" s="4" t="s">
        <v>57</v>
      </c>
      <c r="D36" s="6" t="s">
        <v>57</v>
      </c>
      <c r="E36" s="4" t="s">
        <v>125</v>
      </c>
      <c r="F36" s="28">
        <v>1</v>
      </c>
      <c r="G36" s="6" t="s">
        <v>154</v>
      </c>
      <c r="H36" s="4" t="s">
        <v>155</v>
      </c>
      <c r="I36" s="4" t="s">
        <v>155</v>
      </c>
      <c r="J36" s="28">
        <v>2</v>
      </c>
      <c r="K36" s="4"/>
      <c r="L36" s="28" t="s">
        <v>61</v>
      </c>
      <c r="M36" s="4" t="s">
        <v>69</v>
      </c>
      <c r="N36" s="6" t="s">
        <v>147</v>
      </c>
      <c r="O36" s="17">
        <v>1121.0288</v>
      </c>
      <c r="P36" s="25">
        <v>1345.2345600000001</v>
      </c>
      <c r="Q36" s="25">
        <v>1345.2345600000001</v>
      </c>
      <c r="R36" s="53"/>
      <c r="S36" s="53"/>
      <c r="T36" s="53"/>
      <c r="U36" s="4" t="s">
        <v>129</v>
      </c>
      <c r="V36" s="28" t="s">
        <v>57</v>
      </c>
      <c r="W36" s="6" t="s">
        <v>93</v>
      </c>
      <c r="X36" s="8">
        <v>43891</v>
      </c>
      <c r="Y36" s="8">
        <v>43900</v>
      </c>
      <c r="Z36" s="4"/>
      <c r="AA36" s="6"/>
      <c r="AB36" s="26"/>
      <c r="AC36" s="26"/>
      <c r="AD36" s="6" t="s">
        <v>154</v>
      </c>
      <c r="AE36" s="28" t="s">
        <v>87</v>
      </c>
      <c r="AF36" s="28">
        <v>796</v>
      </c>
      <c r="AG36" s="28" t="s">
        <v>88</v>
      </c>
      <c r="AH36" s="28" t="s">
        <v>87</v>
      </c>
      <c r="AI36" s="4">
        <v>96</v>
      </c>
      <c r="AJ36" s="28" t="s">
        <v>60</v>
      </c>
      <c r="AK36" s="8">
        <v>43951</v>
      </c>
      <c r="AL36" s="8">
        <v>43951</v>
      </c>
      <c r="AM36" s="8">
        <f t="shared" si="4"/>
        <v>43981</v>
      </c>
      <c r="AN36" s="54">
        <v>2020</v>
      </c>
      <c r="AO36" s="28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ht="90.75" customHeight="1">
      <c r="A37" s="4">
        <v>3</v>
      </c>
      <c r="B37" s="4">
        <v>30</v>
      </c>
      <c r="C37" s="4" t="s">
        <v>57</v>
      </c>
      <c r="D37" s="6" t="s">
        <v>57</v>
      </c>
      <c r="E37" s="4" t="s">
        <v>125</v>
      </c>
      <c r="F37" s="28">
        <v>1</v>
      </c>
      <c r="G37" s="6" t="s">
        <v>156</v>
      </c>
      <c r="H37" s="4" t="s">
        <v>152</v>
      </c>
      <c r="I37" s="4" t="s">
        <v>157</v>
      </c>
      <c r="J37" s="28">
        <v>2</v>
      </c>
      <c r="K37" s="4"/>
      <c r="L37" s="28" t="s">
        <v>61</v>
      </c>
      <c r="M37" s="4" t="s">
        <v>69</v>
      </c>
      <c r="N37" s="6" t="s">
        <v>147</v>
      </c>
      <c r="O37" s="17">
        <v>555.09760000000006</v>
      </c>
      <c r="P37" s="25">
        <v>666.11712</v>
      </c>
      <c r="Q37" s="25">
        <v>666.11712</v>
      </c>
      <c r="R37" s="53"/>
      <c r="S37" s="53"/>
      <c r="T37" s="53"/>
      <c r="U37" s="4" t="s">
        <v>129</v>
      </c>
      <c r="V37" s="28" t="s">
        <v>57</v>
      </c>
      <c r="W37" s="6" t="s">
        <v>93</v>
      </c>
      <c r="X37" s="8">
        <v>43891</v>
      </c>
      <c r="Y37" s="8">
        <v>43900</v>
      </c>
      <c r="Z37" s="4"/>
      <c r="AA37" s="6"/>
      <c r="AB37" s="26"/>
      <c r="AC37" s="26"/>
      <c r="AD37" s="6" t="s">
        <v>156</v>
      </c>
      <c r="AE37" s="28" t="s">
        <v>87</v>
      </c>
      <c r="AF37" s="28">
        <v>796</v>
      </c>
      <c r="AG37" s="28" t="s">
        <v>88</v>
      </c>
      <c r="AH37" s="28" t="s">
        <v>87</v>
      </c>
      <c r="AI37" s="4">
        <v>96</v>
      </c>
      <c r="AJ37" s="28" t="s">
        <v>60</v>
      </c>
      <c r="AK37" s="8">
        <v>43951</v>
      </c>
      <c r="AL37" s="8">
        <v>43951</v>
      </c>
      <c r="AM37" s="8">
        <f t="shared" si="4"/>
        <v>43981</v>
      </c>
      <c r="AN37" s="54">
        <v>2020</v>
      </c>
      <c r="AO37" s="28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90.75" customHeight="1">
      <c r="A38" s="4">
        <v>3</v>
      </c>
      <c r="B38" s="28">
        <v>31</v>
      </c>
      <c r="C38" s="4" t="s">
        <v>57</v>
      </c>
      <c r="D38" s="6" t="s">
        <v>57</v>
      </c>
      <c r="E38" s="4" t="s">
        <v>76</v>
      </c>
      <c r="F38" s="28">
        <v>1</v>
      </c>
      <c r="G38" s="6" t="s">
        <v>158</v>
      </c>
      <c r="H38" s="4" t="s">
        <v>159</v>
      </c>
      <c r="I38" s="4" t="s">
        <v>159</v>
      </c>
      <c r="J38" s="28">
        <v>2</v>
      </c>
      <c r="K38" s="4"/>
      <c r="L38" s="28" t="s">
        <v>61</v>
      </c>
      <c r="M38" s="4" t="s">
        <v>69</v>
      </c>
      <c r="N38" s="6" t="s">
        <v>147</v>
      </c>
      <c r="O38" s="17">
        <v>1000</v>
      </c>
      <c r="P38" s="25">
        <v>1200</v>
      </c>
      <c r="Q38" s="25">
        <v>1200</v>
      </c>
      <c r="R38" s="53"/>
      <c r="S38" s="53"/>
      <c r="T38" s="53"/>
      <c r="U38" s="4" t="s">
        <v>77</v>
      </c>
      <c r="V38" s="28" t="s">
        <v>57</v>
      </c>
      <c r="W38" s="28" t="s">
        <v>62</v>
      </c>
      <c r="X38" s="8">
        <v>43891</v>
      </c>
      <c r="Y38" s="8">
        <v>43900</v>
      </c>
      <c r="Z38" s="4"/>
      <c r="AA38" s="6"/>
      <c r="AB38" s="26"/>
      <c r="AC38" s="26"/>
      <c r="AD38" s="6" t="s">
        <v>158</v>
      </c>
      <c r="AE38" s="28" t="s">
        <v>87</v>
      </c>
      <c r="AF38" s="6">
        <v>876</v>
      </c>
      <c r="AG38" s="28" t="s">
        <v>64</v>
      </c>
      <c r="AH38" s="28" t="s">
        <v>87</v>
      </c>
      <c r="AI38" s="4">
        <v>96</v>
      </c>
      <c r="AJ38" s="28" t="s">
        <v>60</v>
      </c>
      <c r="AK38" s="8">
        <v>43951</v>
      </c>
      <c r="AL38" s="8">
        <v>43951</v>
      </c>
      <c r="AM38" s="8">
        <v>44196</v>
      </c>
      <c r="AN38" s="54">
        <v>2020</v>
      </c>
      <c r="AO38" s="28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90.75" customHeight="1">
      <c r="A39" s="4">
        <v>3</v>
      </c>
      <c r="B39" s="4">
        <v>32</v>
      </c>
      <c r="C39" s="4" t="s">
        <v>57</v>
      </c>
      <c r="D39" s="6" t="s">
        <v>57</v>
      </c>
      <c r="E39" s="4" t="s">
        <v>76</v>
      </c>
      <c r="F39" s="28">
        <v>1</v>
      </c>
      <c r="G39" s="6" t="s">
        <v>160</v>
      </c>
      <c r="H39" s="4" t="s">
        <v>159</v>
      </c>
      <c r="I39" s="4" t="s">
        <v>159</v>
      </c>
      <c r="J39" s="28">
        <v>2</v>
      </c>
      <c r="K39" s="4"/>
      <c r="L39" s="28" t="s">
        <v>61</v>
      </c>
      <c r="M39" s="4" t="s">
        <v>69</v>
      </c>
      <c r="N39" s="6" t="s">
        <v>147</v>
      </c>
      <c r="O39" s="17">
        <v>2240.1999999999998</v>
      </c>
      <c r="P39" s="25">
        <v>2688.24</v>
      </c>
      <c r="Q39" s="25">
        <v>2688.24</v>
      </c>
      <c r="R39" s="53"/>
      <c r="S39" s="53"/>
      <c r="T39" s="53"/>
      <c r="U39" s="4" t="s">
        <v>77</v>
      </c>
      <c r="V39" s="28" t="s">
        <v>57</v>
      </c>
      <c r="W39" s="28" t="s">
        <v>62</v>
      </c>
      <c r="X39" s="8">
        <v>43862</v>
      </c>
      <c r="Y39" s="8">
        <v>43871</v>
      </c>
      <c r="Z39" s="4"/>
      <c r="AA39" s="6"/>
      <c r="AB39" s="26"/>
      <c r="AC39" s="26"/>
      <c r="AD39" s="6" t="s">
        <v>166</v>
      </c>
      <c r="AE39" s="28" t="s">
        <v>87</v>
      </c>
      <c r="AF39" s="6">
        <v>876</v>
      </c>
      <c r="AG39" s="28" t="s">
        <v>64</v>
      </c>
      <c r="AH39" s="28" t="s">
        <v>87</v>
      </c>
      <c r="AI39" s="4">
        <v>96</v>
      </c>
      <c r="AJ39" s="28" t="s">
        <v>60</v>
      </c>
      <c r="AK39" s="8">
        <v>43951</v>
      </c>
      <c r="AL39" s="8">
        <v>43951</v>
      </c>
      <c r="AM39" s="8">
        <v>44196</v>
      </c>
      <c r="AN39" s="54">
        <v>2020</v>
      </c>
      <c r="AO39" s="28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ht="90.75" customHeight="1">
      <c r="A40" s="4">
        <v>3</v>
      </c>
      <c r="B40" s="4">
        <v>33</v>
      </c>
      <c r="C40" s="4" t="s">
        <v>57</v>
      </c>
      <c r="D40" s="6" t="s">
        <v>57</v>
      </c>
      <c r="E40" s="4" t="s">
        <v>76</v>
      </c>
      <c r="F40" s="28">
        <v>1</v>
      </c>
      <c r="G40" s="6" t="s">
        <v>161</v>
      </c>
      <c r="H40" s="4" t="s">
        <v>159</v>
      </c>
      <c r="I40" s="4">
        <v>5020010</v>
      </c>
      <c r="J40" s="28">
        <v>2</v>
      </c>
      <c r="K40" s="4"/>
      <c r="L40" s="28" t="s">
        <v>61</v>
      </c>
      <c r="M40" s="4" t="s">
        <v>69</v>
      </c>
      <c r="N40" s="6" t="s">
        <v>147</v>
      </c>
      <c r="O40" s="17">
        <v>347.02</v>
      </c>
      <c r="P40" s="25">
        <v>416.42399999999998</v>
      </c>
      <c r="Q40" s="25">
        <v>416.42399999999998</v>
      </c>
      <c r="R40" s="53"/>
      <c r="S40" s="53"/>
      <c r="T40" s="53"/>
      <c r="U40" s="4" t="s">
        <v>77</v>
      </c>
      <c r="V40" s="28" t="s">
        <v>57</v>
      </c>
      <c r="W40" s="28" t="s">
        <v>62</v>
      </c>
      <c r="X40" s="8">
        <v>43862</v>
      </c>
      <c r="Y40" s="8">
        <v>43871</v>
      </c>
      <c r="Z40" s="4"/>
      <c r="AA40" s="6"/>
      <c r="AB40" s="26"/>
      <c r="AC40" s="26"/>
      <c r="AD40" s="6" t="s">
        <v>161</v>
      </c>
      <c r="AE40" s="28" t="s">
        <v>87</v>
      </c>
      <c r="AF40" s="6">
        <v>876</v>
      </c>
      <c r="AG40" s="28" t="s">
        <v>64</v>
      </c>
      <c r="AH40" s="28" t="s">
        <v>87</v>
      </c>
      <c r="AI40" s="4">
        <v>96</v>
      </c>
      <c r="AJ40" s="28" t="s">
        <v>60</v>
      </c>
      <c r="AK40" s="8">
        <v>43951</v>
      </c>
      <c r="AL40" s="8">
        <v>43951</v>
      </c>
      <c r="AM40" s="8">
        <v>44196</v>
      </c>
      <c r="AN40" s="54">
        <v>2020</v>
      </c>
      <c r="AO40" s="28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ht="90.75" customHeight="1">
      <c r="A41" s="4">
        <v>3</v>
      </c>
      <c r="B41" s="28">
        <v>34</v>
      </c>
      <c r="C41" s="4" t="s">
        <v>57</v>
      </c>
      <c r="D41" s="6" t="s">
        <v>57</v>
      </c>
      <c r="E41" s="4" t="s">
        <v>76</v>
      </c>
      <c r="F41" s="28">
        <v>1</v>
      </c>
      <c r="G41" s="6" t="s">
        <v>162</v>
      </c>
      <c r="H41" s="4" t="s">
        <v>163</v>
      </c>
      <c r="I41" s="4" t="s">
        <v>164</v>
      </c>
      <c r="J41" s="28">
        <v>2</v>
      </c>
      <c r="K41" s="4"/>
      <c r="L41" s="28" t="s">
        <v>61</v>
      </c>
      <c r="M41" s="4" t="s">
        <v>69</v>
      </c>
      <c r="N41" s="6" t="s">
        <v>59</v>
      </c>
      <c r="O41" s="17">
        <v>100.88</v>
      </c>
      <c r="P41" s="25">
        <v>121.05599999999998</v>
      </c>
      <c r="Q41" s="25">
        <v>121.05599999999998</v>
      </c>
      <c r="R41" s="53"/>
      <c r="S41" s="53"/>
      <c r="T41" s="53"/>
      <c r="U41" s="4" t="s">
        <v>77</v>
      </c>
      <c r="V41" s="28" t="s">
        <v>57</v>
      </c>
      <c r="W41" s="28" t="s">
        <v>62</v>
      </c>
      <c r="X41" s="8">
        <v>43862</v>
      </c>
      <c r="Y41" s="8">
        <v>43871</v>
      </c>
      <c r="Z41" s="4"/>
      <c r="AA41" s="6"/>
      <c r="AB41" s="26"/>
      <c r="AC41" s="26"/>
      <c r="AD41" s="6" t="s">
        <v>162</v>
      </c>
      <c r="AE41" s="28" t="s">
        <v>87</v>
      </c>
      <c r="AF41" s="6">
        <v>876</v>
      </c>
      <c r="AG41" s="28" t="s">
        <v>64</v>
      </c>
      <c r="AH41" s="28" t="s">
        <v>87</v>
      </c>
      <c r="AI41" s="4">
        <v>96</v>
      </c>
      <c r="AJ41" s="28" t="s">
        <v>60</v>
      </c>
      <c r="AK41" s="8">
        <v>43951</v>
      </c>
      <c r="AL41" s="8">
        <v>43951</v>
      </c>
      <c r="AM41" s="8">
        <v>44196</v>
      </c>
      <c r="AN41" s="54">
        <v>2020</v>
      </c>
      <c r="AO41" s="28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90.75" customHeight="1">
      <c r="A42" s="4">
        <v>3</v>
      </c>
      <c r="B42" s="4">
        <v>35</v>
      </c>
      <c r="C42" s="4" t="s">
        <v>57</v>
      </c>
      <c r="D42" s="6" t="s">
        <v>57</v>
      </c>
      <c r="E42" s="4" t="s">
        <v>76</v>
      </c>
      <c r="F42" s="28">
        <v>1</v>
      </c>
      <c r="G42" s="4" t="s">
        <v>167</v>
      </c>
      <c r="H42" s="4" t="s">
        <v>168</v>
      </c>
      <c r="I42" s="4" t="s">
        <v>169</v>
      </c>
      <c r="J42" s="4"/>
      <c r="K42" s="4"/>
      <c r="L42" s="28" t="s">
        <v>61</v>
      </c>
      <c r="M42" s="4" t="s">
        <v>69</v>
      </c>
      <c r="N42" s="4" t="s">
        <v>314</v>
      </c>
      <c r="O42" s="14">
        <v>5227.1809999999996</v>
      </c>
      <c r="P42" s="14">
        <v>6272.6171999999997</v>
      </c>
      <c r="Q42" s="14">
        <v>6272.6171999999997</v>
      </c>
      <c r="R42" s="53"/>
      <c r="S42" s="53"/>
      <c r="T42" s="53"/>
      <c r="U42" s="4" t="s">
        <v>77</v>
      </c>
      <c r="V42" s="28" t="s">
        <v>78</v>
      </c>
      <c r="W42" s="28" t="s">
        <v>62</v>
      </c>
      <c r="X42" s="45">
        <v>43843</v>
      </c>
      <c r="Y42" s="45">
        <v>43850</v>
      </c>
      <c r="Z42" s="6"/>
      <c r="AA42" s="26"/>
      <c r="AB42" s="6"/>
      <c r="AC42" s="26"/>
      <c r="AD42" s="4" t="s">
        <v>167</v>
      </c>
      <c r="AE42" s="28" t="s">
        <v>87</v>
      </c>
      <c r="AF42" s="4">
        <v>876</v>
      </c>
      <c r="AG42" s="28" t="s">
        <v>64</v>
      </c>
      <c r="AH42" s="28" t="s">
        <v>87</v>
      </c>
      <c r="AI42" s="4">
        <v>96</v>
      </c>
      <c r="AJ42" s="28" t="s">
        <v>60</v>
      </c>
      <c r="AK42" s="8">
        <v>43951</v>
      </c>
      <c r="AL42" s="8">
        <v>43951</v>
      </c>
      <c r="AM42" s="7">
        <v>44196</v>
      </c>
      <c r="AN42" s="4">
        <v>2020</v>
      </c>
      <c r="AO42" s="28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2" customFormat="1" ht="90.75" customHeight="1">
      <c r="A43" s="3">
        <v>8</v>
      </c>
      <c r="B43" s="4">
        <v>36</v>
      </c>
      <c r="C43" s="4" t="s">
        <v>57</v>
      </c>
      <c r="D43" s="6" t="s">
        <v>57</v>
      </c>
      <c r="E43" s="4" t="s">
        <v>76</v>
      </c>
      <c r="F43" s="28">
        <v>1</v>
      </c>
      <c r="G43" s="6" t="s">
        <v>170</v>
      </c>
      <c r="H43" s="3" t="s">
        <v>171</v>
      </c>
      <c r="I43" s="16" t="s">
        <v>172</v>
      </c>
      <c r="J43" s="28">
        <v>2</v>
      </c>
      <c r="K43" s="3"/>
      <c r="L43" s="28" t="s">
        <v>61</v>
      </c>
      <c r="M43" s="3" t="s">
        <v>112</v>
      </c>
      <c r="N43" s="4" t="s">
        <v>143</v>
      </c>
      <c r="O43" s="17">
        <v>1260</v>
      </c>
      <c r="P43" s="17">
        <v>1512</v>
      </c>
      <c r="Q43" s="17">
        <v>1512</v>
      </c>
      <c r="R43" s="17"/>
      <c r="S43" s="17"/>
      <c r="T43" s="17"/>
      <c r="U43" s="4" t="s">
        <v>77</v>
      </c>
      <c r="V43" s="28" t="s">
        <v>57</v>
      </c>
      <c r="W43" s="28" t="s">
        <v>62</v>
      </c>
      <c r="X43" s="8">
        <v>43983</v>
      </c>
      <c r="Y43" s="8">
        <v>44012</v>
      </c>
      <c r="Z43" s="3"/>
      <c r="AA43" s="3"/>
      <c r="AB43" s="3"/>
      <c r="AC43" s="3"/>
      <c r="AD43" s="3" t="s">
        <v>173</v>
      </c>
      <c r="AE43" s="28" t="s">
        <v>87</v>
      </c>
      <c r="AF43" s="6">
        <v>876</v>
      </c>
      <c r="AG43" s="28" t="s">
        <v>64</v>
      </c>
      <c r="AH43" s="28" t="s">
        <v>87</v>
      </c>
      <c r="AI43" s="4">
        <v>96</v>
      </c>
      <c r="AJ43" s="28" t="s">
        <v>60</v>
      </c>
      <c r="AK43" s="8">
        <v>43951</v>
      </c>
      <c r="AL43" s="8">
        <v>43951</v>
      </c>
      <c r="AM43" s="8">
        <v>44043</v>
      </c>
      <c r="AN43" s="3">
        <v>2020</v>
      </c>
      <c r="AO43" s="29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s="2" customFormat="1" ht="90.75" customHeight="1">
      <c r="A44" s="3">
        <v>8</v>
      </c>
      <c r="B44" s="28">
        <v>37</v>
      </c>
      <c r="C44" s="4" t="s">
        <v>57</v>
      </c>
      <c r="D44" s="6" t="s">
        <v>57</v>
      </c>
      <c r="E44" s="4" t="s">
        <v>76</v>
      </c>
      <c r="F44" s="28">
        <v>1</v>
      </c>
      <c r="G44" s="6" t="s">
        <v>174</v>
      </c>
      <c r="H44" s="3" t="s">
        <v>171</v>
      </c>
      <c r="I44" s="16" t="s">
        <v>172</v>
      </c>
      <c r="J44" s="28">
        <v>2</v>
      </c>
      <c r="K44" s="3"/>
      <c r="L44" s="28" t="s">
        <v>61</v>
      </c>
      <c r="M44" s="3" t="s">
        <v>112</v>
      </c>
      <c r="N44" s="4" t="s">
        <v>143</v>
      </c>
      <c r="O44" s="17">
        <v>574.66</v>
      </c>
      <c r="P44" s="17">
        <v>689.59199999999998</v>
      </c>
      <c r="Q44" s="17">
        <v>689.59199999999998</v>
      </c>
      <c r="R44" s="17"/>
      <c r="S44" s="17"/>
      <c r="T44" s="17"/>
      <c r="U44" s="4" t="s">
        <v>77</v>
      </c>
      <c r="V44" s="28" t="s">
        <v>57</v>
      </c>
      <c r="W44" s="28" t="s">
        <v>62</v>
      </c>
      <c r="X44" s="8">
        <v>43983</v>
      </c>
      <c r="Y44" s="8">
        <v>44012</v>
      </c>
      <c r="Z44" s="3"/>
      <c r="AA44" s="3"/>
      <c r="AB44" s="3"/>
      <c r="AC44" s="3"/>
      <c r="AD44" s="3" t="s">
        <v>173</v>
      </c>
      <c r="AE44" s="28" t="s">
        <v>87</v>
      </c>
      <c r="AF44" s="6">
        <v>876</v>
      </c>
      <c r="AG44" s="28" t="s">
        <v>64</v>
      </c>
      <c r="AH44" s="28" t="s">
        <v>87</v>
      </c>
      <c r="AI44" s="4">
        <v>96</v>
      </c>
      <c r="AJ44" s="28" t="s">
        <v>60</v>
      </c>
      <c r="AK44" s="8">
        <v>43951</v>
      </c>
      <c r="AL44" s="8">
        <v>43951</v>
      </c>
      <c r="AM44" s="8">
        <v>44196</v>
      </c>
      <c r="AN44" s="3" t="s">
        <v>175</v>
      </c>
      <c r="AO44" s="29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90.75" customHeight="1">
      <c r="A45" s="4">
        <v>8</v>
      </c>
      <c r="B45" s="4">
        <v>38</v>
      </c>
      <c r="C45" s="4" t="s">
        <v>57</v>
      </c>
      <c r="D45" s="6" t="s">
        <v>57</v>
      </c>
      <c r="E45" s="4" t="s">
        <v>76</v>
      </c>
      <c r="F45" s="28">
        <v>1</v>
      </c>
      <c r="G45" s="4" t="s">
        <v>176</v>
      </c>
      <c r="H45" s="4">
        <v>74</v>
      </c>
      <c r="I45" s="4">
        <v>74</v>
      </c>
      <c r="J45" s="28"/>
      <c r="K45" s="28"/>
      <c r="L45" s="28" t="s">
        <v>61</v>
      </c>
      <c r="M45" s="3" t="s">
        <v>112</v>
      </c>
      <c r="N45" s="4" t="s">
        <v>143</v>
      </c>
      <c r="O45" s="30">
        <v>280</v>
      </c>
      <c r="P45" s="30">
        <v>336</v>
      </c>
      <c r="Q45" s="30">
        <v>336</v>
      </c>
      <c r="R45" s="28"/>
      <c r="S45" s="28"/>
      <c r="T45" s="28"/>
      <c r="U45" s="28" t="s">
        <v>84</v>
      </c>
      <c r="V45" s="28" t="s">
        <v>57</v>
      </c>
      <c r="W45" s="29" t="s">
        <v>119</v>
      </c>
      <c r="X45" s="55" t="s">
        <v>177</v>
      </c>
      <c r="Y45" s="56">
        <v>43951</v>
      </c>
      <c r="Z45" s="4" t="s">
        <v>321</v>
      </c>
      <c r="AA45" s="4" t="s">
        <v>178</v>
      </c>
      <c r="AB45" s="4">
        <v>7706412930</v>
      </c>
      <c r="AC45" s="4">
        <v>770601001</v>
      </c>
      <c r="AD45" s="4" t="s">
        <v>179</v>
      </c>
      <c r="AE45" s="28" t="s">
        <v>87</v>
      </c>
      <c r="AF45" s="4">
        <v>796</v>
      </c>
      <c r="AG45" s="4" t="s">
        <v>64</v>
      </c>
      <c r="AH45" s="28" t="s">
        <v>87</v>
      </c>
      <c r="AI45" s="4">
        <v>96</v>
      </c>
      <c r="AJ45" s="28" t="s">
        <v>60</v>
      </c>
      <c r="AK45" s="8">
        <v>43951</v>
      </c>
      <c r="AL45" s="8">
        <v>43951</v>
      </c>
      <c r="AM45" s="8">
        <v>44196</v>
      </c>
      <c r="AN45" s="4">
        <v>2020</v>
      </c>
      <c r="AO45" s="28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90.75" customHeight="1">
      <c r="A46" s="6">
        <v>8</v>
      </c>
      <c r="B46" s="4">
        <v>39</v>
      </c>
      <c r="C46" s="6" t="s">
        <v>57</v>
      </c>
      <c r="D46" s="6" t="s">
        <v>57</v>
      </c>
      <c r="E46" s="4" t="s">
        <v>125</v>
      </c>
      <c r="F46" s="28">
        <v>1</v>
      </c>
      <c r="G46" s="6" t="s">
        <v>180</v>
      </c>
      <c r="H46" s="6" t="s">
        <v>181</v>
      </c>
      <c r="I46" s="6" t="s">
        <v>182</v>
      </c>
      <c r="J46" s="28">
        <v>2</v>
      </c>
      <c r="K46" s="6"/>
      <c r="L46" s="28" t="s">
        <v>61</v>
      </c>
      <c r="M46" s="6" t="s">
        <v>112</v>
      </c>
      <c r="N46" s="4" t="s">
        <v>143</v>
      </c>
      <c r="O46" s="27">
        <v>416.6</v>
      </c>
      <c r="P46" s="27">
        <v>499.92</v>
      </c>
      <c r="Q46" s="27">
        <v>499.92</v>
      </c>
      <c r="R46" s="6"/>
      <c r="S46" s="6"/>
      <c r="T46" s="6"/>
      <c r="U46" s="4" t="s">
        <v>129</v>
      </c>
      <c r="V46" s="28" t="s">
        <v>57</v>
      </c>
      <c r="W46" s="6" t="s">
        <v>93</v>
      </c>
      <c r="X46" s="6" t="s">
        <v>183</v>
      </c>
      <c r="Y46" s="6" t="s">
        <v>184</v>
      </c>
      <c r="Z46" s="6"/>
      <c r="AA46" s="6"/>
      <c r="AB46" s="6"/>
      <c r="AC46" s="6"/>
      <c r="AD46" s="6" t="s">
        <v>180</v>
      </c>
      <c r="AE46" s="28" t="s">
        <v>87</v>
      </c>
      <c r="AF46" s="28">
        <v>796</v>
      </c>
      <c r="AG46" s="28" t="s">
        <v>88</v>
      </c>
      <c r="AH46" s="28" t="s">
        <v>87</v>
      </c>
      <c r="AI46" s="4">
        <v>96</v>
      </c>
      <c r="AJ46" s="28" t="s">
        <v>60</v>
      </c>
      <c r="AK46" s="8">
        <v>43951</v>
      </c>
      <c r="AL46" s="8">
        <v>43951</v>
      </c>
      <c r="AM46" s="8">
        <f t="shared" ref="AM46:AM50" si="5">AL46+30</f>
        <v>43981</v>
      </c>
      <c r="AN46" s="6">
        <v>2020</v>
      </c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90.75" customHeight="1">
      <c r="A47" s="6">
        <v>8</v>
      </c>
      <c r="B47" s="28">
        <v>40</v>
      </c>
      <c r="C47" s="6" t="s">
        <v>57</v>
      </c>
      <c r="D47" s="6" t="s">
        <v>57</v>
      </c>
      <c r="E47" s="4" t="s">
        <v>125</v>
      </c>
      <c r="F47" s="28">
        <v>1</v>
      </c>
      <c r="G47" s="6" t="s">
        <v>185</v>
      </c>
      <c r="H47" s="6" t="s">
        <v>186</v>
      </c>
      <c r="I47" s="6" t="s">
        <v>187</v>
      </c>
      <c r="J47" s="28">
        <v>2</v>
      </c>
      <c r="K47" s="6"/>
      <c r="L47" s="28" t="s">
        <v>61</v>
      </c>
      <c r="M47" s="6" t="s">
        <v>112</v>
      </c>
      <c r="N47" s="4" t="s">
        <v>143</v>
      </c>
      <c r="O47" s="27">
        <v>749.82</v>
      </c>
      <c r="P47" s="27">
        <v>899.78399999999999</v>
      </c>
      <c r="Q47" s="27">
        <v>899.78399999999999</v>
      </c>
      <c r="R47" s="6"/>
      <c r="S47" s="6"/>
      <c r="T47" s="6"/>
      <c r="U47" s="4" t="s">
        <v>129</v>
      </c>
      <c r="V47" s="28" t="s">
        <v>57</v>
      </c>
      <c r="W47" s="6" t="s">
        <v>93</v>
      </c>
      <c r="X47" s="6" t="s">
        <v>183</v>
      </c>
      <c r="Y47" s="6" t="s">
        <v>184</v>
      </c>
      <c r="Z47" s="6"/>
      <c r="AA47" s="6"/>
      <c r="AB47" s="6"/>
      <c r="AC47" s="6"/>
      <c r="AD47" s="6" t="s">
        <v>185</v>
      </c>
      <c r="AE47" s="28" t="s">
        <v>87</v>
      </c>
      <c r="AF47" s="28">
        <v>796</v>
      </c>
      <c r="AG47" s="28" t="s">
        <v>88</v>
      </c>
      <c r="AH47" s="28" t="s">
        <v>87</v>
      </c>
      <c r="AI47" s="4">
        <v>96</v>
      </c>
      <c r="AJ47" s="28" t="s">
        <v>60</v>
      </c>
      <c r="AK47" s="8">
        <v>43951</v>
      </c>
      <c r="AL47" s="8">
        <v>43951</v>
      </c>
      <c r="AM47" s="8">
        <f t="shared" si="5"/>
        <v>43981</v>
      </c>
      <c r="AN47" s="6">
        <v>2020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90.75" customHeight="1">
      <c r="A48" s="6">
        <v>8</v>
      </c>
      <c r="B48" s="4">
        <v>41</v>
      </c>
      <c r="C48" s="6" t="s">
        <v>57</v>
      </c>
      <c r="D48" s="6" t="s">
        <v>57</v>
      </c>
      <c r="E48" s="4" t="s">
        <v>125</v>
      </c>
      <c r="F48" s="28">
        <v>1</v>
      </c>
      <c r="G48" s="6" t="s">
        <v>188</v>
      </c>
      <c r="H48" s="6" t="s">
        <v>189</v>
      </c>
      <c r="I48" s="6" t="s">
        <v>190</v>
      </c>
      <c r="J48" s="28">
        <v>2</v>
      </c>
      <c r="K48" s="6"/>
      <c r="L48" s="28" t="s">
        <v>61</v>
      </c>
      <c r="M48" s="6" t="s">
        <v>112</v>
      </c>
      <c r="N48" s="4" t="s">
        <v>143</v>
      </c>
      <c r="O48" s="27">
        <v>399.91</v>
      </c>
      <c r="P48" s="27">
        <v>479.892</v>
      </c>
      <c r="Q48" s="27">
        <v>479.892</v>
      </c>
      <c r="R48" s="6"/>
      <c r="S48" s="6"/>
      <c r="T48" s="6"/>
      <c r="U48" s="4" t="s">
        <v>129</v>
      </c>
      <c r="V48" s="28" t="s">
        <v>57</v>
      </c>
      <c r="W48" s="6" t="s">
        <v>93</v>
      </c>
      <c r="X48" s="6" t="s">
        <v>183</v>
      </c>
      <c r="Y48" s="6" t="s">
        <v>183</v>
      </c>
      <c r="Z48" s="6"/>
      <c r="AA48" s="6"/>
      <c r="AB48" s="6"/>
      <c r="AC48" s="6"/>
      <c r="AD48" s="6" t="s">
        <v>188</v>
      </c>
      <c r="AE48" s="28" t="s">
        <v>87</v>
      </c>
      <c r="AF48" s="28">
        <v>796</v>
      </c>
      <c r="AG48" s="28" t="s">
        <v>88</v>
      </c>
      <c r="AH48" s="28" t="s">
        <v>87</v>
      </c>
      <c r="AI48" s="4">
        <v>96</v>
      </c>
      <c r="AJ48" s="28" t="s">
        <v>60</v>
      </c>
      <c r="AK48" s="8">
        <v>43951</v>
      </c>
      <c r="AL48" s="8">
        <v>43951</v>
      </c>
      <c r="AM48" s="8">
        <f t="shared" si="5"/>
        <v>43981</v>
      </c>
      <c r="AN48" s="6">
        <v>2020</v>
      </c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90.75" customHeight="1">
      <c r="A49" s="6">
        <v>8</v>
      </c>
      <c r="B49" s="4">
        <v>42</v>
      </c>
      <c r="C49" s="6" t="s">
        <v>57</v>
      </c>
      <c r="D49" s="6" t="s">
        <v>57</v>
      </c>
      <c r="E49" s="4" t="s">
        <v>125</v>
      </c>
      <c r="F49" s="28">
        <v>1</v>
      </c>
      <c r="G49" s="6" t="s">
        <v>191</v>
      </c>
      <c r="H49" s="6" t="s">
        <v>192</v>
      </c>
      <c r="I49" s="6">
        <v>47</v>
      </c>
      <c r="J49" s="28">
        <v>2</v>
      </c>
      <c r="K49" s="6"/>
      <c r="L49" s="28" t="s">
        <v>61</v>
      </c>
      <c r="M49" s="6" t="s">
        <v>112</v>
      </c>
      <c r="N49" s="4" t="s">
        <v>143</v>
      </c>
      <c r="O49" s="27">
        <v>2062.2199999999998</v>
      </c>
      <c r="P49" s="27">
        <v>2474.6639999999998</v>
      </c>
      <c r="Q49" s="27">
        <v>2474.6639999999998</v>
      </c>
      <c r="R49" s="6"/>
      <c r="S49" s="6"/>
      <c r="T49" s="6"/>
      <c r="U49" s="4" t="s">
        <v>129</v>
      </c>
      <c r="V49" s="28" t="s">
        <v>57</v>
      </c>
      <c r="W49" s="6" t="s">
        <v>93</v>
      </c>
      <c r="X49" s="6" t="s">
        <v>183</v>
      </c>
      <c r="Y49" s="6" t="s">
        <v>183</v>
      </c>
      <c r="Z49" s="6"/>
      <c r="AA49" s="6"/>
      <c r="AB49" s="6"/>
      <c r="AC49" s="6"/>
      <c r="AD49" s="6" t="s">
        <v>193</v>
      </c>
      <c r="AE49" s="28" t="s">
        <v>87</v>
      </c>
      <c r="AF49" s="28">
        <v>796</v>
      </c>
      <c r="AG49" s="28" t="s">
        <v>88</v>
      </c>
      <c r="AH49" s="28" t="s">
        <v>87</v>
      </c>
      <c r="AI49" s="4">
        <v>96</v>
      </c>
      <c r="AJ49" s="28" t="s">
        <v>60</v>
      </c>
      <c r="AK49" s="8">
        <v>43951</v>
      </c>
      <c r="AL49" s="8">
        <v>43951</v>
      </c>
      <c r="AM49" s="8">
        <f t="shared" si="5"/>
        <v>43981</v>
      </c>
      <c r="AN49" s="6">
        <v>2020</v>
      </c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90.75" customHeight="1">
      <c r="A50" s="6">
        <v>8</v>
      </c>
      <c r="B50" s="28">
        <v>43</v>
      </c>
      <c r="C50" s="6" t="s">
        <v>57</v>
      </c>
      <c r="D50" s="6" t="s">
        <v>57</v>
      </c>
      <c r="E50" s="4" t="s">
        <v>125</v>
      </c>
      <c r="F50" s="28">
        <v>1</v>
      </c>
      <c r="G50" s="6" t="s">
        <v>194</v>
      </c>
      <c r="H50" s="6" t="s">
        <v>195</v>
      </c>
      <c r="I50" s="6" t="s">
        <v>195</v>
      </c>
      <c r="J50" s="28">
        <v>2</v>
      </c>
      <c r="K50" s="6"/>
      <c r="L50" s="28" t="s">
        <v>61</v>
      </c>
      <c r="M50" s="6" t="s">
        <v>112</v>
      </c>
      <c r="N50" s="4" t="s">
        <v>143</v>
      </c>
      <c r="O50" s="27">
        <v>267.83999999999997</v>
      </c>
      <c r="P50" s="27">
        <v>321.40799999999996</v>
      </c>
      <c r="Q50" s="27">
        <v>321.40799999999996</v>
      </c>
      <c r="R50" s="6"/>
      <c r="S50" s="6"/>
      <c r="T50" s="6"/>
      <c r="U50" s="4" t="s">
        <v>129</v>
      </c>
      <c r="V50" s="28" t="s">
        <v>57</v>
      </c>
      <c r="W50" s="6" t="s">
        <v>93</v>
      </c>
      <c r="X50" s="6" t="s">
        <v>183</v>
      </c>
      <c r="Y50" s="6" t="s">
        <v>183</v>
      </c>
      <c r="Z50" s="6"/>
      <c r="AA50" s="6"/>
      <c r="AB50" s="6"/>
      <c r="AC50" s="6"/>
      <c r="AD50" s="6" t="s">
        <v>194</v>
      </c>
      <c r="AE50" s="28" t="s">
        <v>87</v>
      </c>
      <c r="AF50" s="28">
        <v>796</v>
      </c>
      <c r="AG50" s="28" t="s">
        <v>88</v>
      </c>
      <c r="AH50" s="28" t="s">
        <v>87</v>
      </c>
      <c r="AI50" s="4">
        <v>96</v>
      </c>
      <c r="AJ50" s="28" t="s">
        <v>60</v>
      </c>
      <c r="AK50" s="8">
        <v>43951</v>
      </c>
      <c r="AL50" s="8">
        <v>43951</v>
      </c>
      <c r="AM50" s="8">
        <f t="shared" si="5"/>
        <v>43981</v>
      </c>
      <c r="AN50" s="6">
        <v>2020</v>
      </c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90.75" customHeight="1">
      <c r="A51" s="6">
        <v>8</v>
      </c>
      <c r="B51" s="4">
        <v>44</v>
      </c>
      <c r="C51" s="6" t="s">
        <v>57</v>
      </c>
      <c r="D51" s="6" t="s">
        <v>57</v>
      </c>
      <c r="E51" s="4" t="s">
        <v>76</v>
      </c>
      <c r="F51" s="28">
        <v>1</v>
      </c>
      <c r="G51" s="6" t="s">
        <v>196</v>
      </c>
      <c r="H51" s="6" t="s">
        <v>197</v>
      </c>
      <c r="I51" s="6" t="s">
        <v>152</v>
      </c>
      <c r="J51" s="28">
        <v>2</v>
      </c>
      <c r="K51" s="6"/>
      <c r="L51" s="28" t="s">
        <v>61</v>
      </c>
      <c r="M51" s="6" t="s">
        <v>112</v>
      </c>
      <c r="N51" s="4" t="s">
        <v>143</v>
      </c>
      <c r="O51" s="27">
        <v>408.25</v>
      </c>
      <c r="P51" s="27">
        <v>489.9</v>
      </c>
      <c r="Q51" s="27">
        <v>489.9</v>
      </c>
      <c r="R51" s="6"/>
      <c r="S51" s="6"/>
      <c r="T51" s="6"/>
      <c r="U51" s="4" t="s">
        <v>77</v>
      </c>
      <c r="V51" s="28" t="s">
        <v>57</v>
      </c>
      <c r="W51" s="28" t="s">
        <v>62</v>
      </c>
      <c r="X51" s="6" t="s">
        <v>183</v>
      </c>
      <c r="Y51" s="6" t="s">
        <v>183</v>
      </c>
      <c r="Z51" s="6"/>
      <c r="AA51" s="6"/>
      <c r="AB51" s="6"/>
      <c r="AC51" s="6"/>
      <c r="AD51" s="6" t="s">
        <v>196</v>
      </c>
      <c r="AE51" s="28" t="s">
        <v>87</v>
      </c>
      <c r="AF51" s="28">
        <v>796</v>
      </c>
      <c r="AG51" s="28" t="s">
        <v>88</v>
      </c>
      <c r="AH51" s="28" t="s">
        <v>87</v>
      </c>
      <c r="AI51" s="4">
        <v>96</v>
      </c>
      <c r="AJ51" s="28" t="s">
        <v>60</v>
      </c>
      <c r="AK51" s="8">
        <v>43951</v>
      </c>
      <c r="AL51" s="8">
        <v>43951</v>
      </c>
      <c r="AM51" s="8">
        <v>44196</v>
      </c>
      <c r="AN51" s="6">
        <v>2020</v>
      </c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90.75" customHeight="1">
      <c r="A52" s="6">
        <v>8</v>
      </c>
      <c r="B52" s="4">
        <v>45</v>
      </c>
      <c r="C52" s="6" t="s">
        <v>57</v>
      </c>
      <c r="D52" s="6" t="s">
        <v>57</v>
      </c>
      <c r="E52" s="4" t="s">
        <v>76</v>
      </c>
      <c r="F52" s="28">
        <v>1</v>
      </c>
      <c r="G52" s="6" t="s">
        <v>198</v>
      </c>
      <c r="H52" s="6" t="s">
        <v>199</v>
      </c>
      <c r="I52" s="6" t="s">
        <v>200</v>
      </c>
      <c r="J52" s="28">
        <v>2</v>
      </c>
      <c r="K52" s="6"/>
      <c r="L52" s="28" t="s">
        <v>61</v>
      </c>
      <c r="M52" s="6" t="s">
        <v>112</v>
      </c>
      <c r="N52" s="4" t="s">
        <v>143</v>
      </c>
      <c r="O52" s="27">
        <v>99.73</v>
      </c>
      <c r="P52" s="27">
        <v>119.676</v>
      </c>
      <c r="Q52" s="27">
        <v>119.676</v>
      </c>
      <c r="R52" s="6"/>
      <c r="S52" s="6"/>
      <c r="T52" s="6"/>
      <c r="U52" s="4" t="s">
        <v>77</v>
      </c>
      <c r="V52" s="28" t="s">
        <v>57</v>
      </c>
      <c r="W52" s="28" t="s">
        <v>62</v>
      </c>
      <c r="X52" s="6" t="s">
        <v>183</v>
      </c>
      <c r="Y52" s="6" t="s">
        <v>183</v>
      </c>
      <c r="Z52" s="6"/>
      <c r="AA52" s="6"/>
      <c r="AB52" s="6"/>
      <c r="AC52" s="6"/>
      <c r="AD52" s="6" t="s">
        <v>198</v>
      </c>
      <c r="AE52" s="28" t="s">
        <v>87</v>
      </c>
      <c r="AF52" s="28">
        <v>796</v>
      </c>
      <c r="AG52" s="28" t="s">
        <v>88</v>
      </c>
      <c r="AH52" s="28" t="s">
        <v>87</v>
      </c>
      <c r="AI52" s="4">
        <v>96</v>
      </c>
      <c r="AJ52" s="28" t="s">
        <v>60</v>
      </c>
      <c r="AK52" s="8">
        <v>43951</v>
      </c>
      <c r="AL52" s="8">
        <v>43951</v>
      </c>
      <c r="AM52" s="8">
        <v>44196</v>
      </c>
      <c r="AN52" s="6">
        <v>2020</v>
      </c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90.75" customHeight="1">
      <c r="A53" s="6">
        <v>8</v>
      </c>
      <c r="B53" s="28">
        <v>46</v>
      </c>
      <c r="C53" s="6" t="s">
        <v>57</v>
      </c>
      <c r="D53" s="6" t="s">
        <v>57</v>
      </c>
      <c r="E53" s="4" t="s">
        <v>125</v>
      </c>
      <c r="F53" s="28">
        <v>1</v>
      </c>
      <c r="G53" s="6" t="s">
        <v>201</v>
      </c>
      <c r="H53" s="6"/>
      <c r="I53" s="6"/>
      <c r="J53" s="28">
        <v>2</v>
      </c>
      <c r="K53" s="6"/>
      <c r="L53" s="28" t="s">
        <v>61</v>
      </c>
      <c r="M53" s="6" t="s">
        <v>112</v>
      </c>
      <c r="N53" s="4" t="s">
        <v>143</v>
      </c>
      <c r="O53" s="27">
        <v>83.33</v>
      </c>
      <c r="P53" s="27">
        <v>99.995999999999995</v>
      </c>
      <c r="Q53" s="27">
        <v>99.995999999999995</v>
      </c>
      <c r="R53" s="6"/>
      <c r="S53" s="6"/>
      <c r="T53" s="6"/>
      <c r="U53" s="4" t="s">
        <v>129</v>
      </c>
      <c r="V53" s="28" t="s">
        <v>57</v>
      </c>
      <c r="W53" s="6" t="s">
        <v>93</v>
      </c>
      <c r="X53" s="6" t="s">
        <v>183</v>
      </c>
      <c r="Y53" s="6" t="s">
        <v>183</v>
      </c>
      <c r="Z53" s="6"/>
      <c r="AA53" s="6"/>
      <c r="AB53" s="6"/>
      <c r="AC53" s="6"/>
      <c r="AD53" s="6" t="s">
        <v>201</v>
      </c>
      <c r="AE53" s="28" t="s">
        <v>87</v>
      </c>
      <c r="AF53" s="28">
        <v>796</v>
      </c>
      <c r="AG53" s="28" t="s">
        <v>88</v>
      </c>
      <c r="AH53" s="28" t="s">
        <v>87</v>
      </c>
      <c r="AI53" s="4">
        <v>96</v>
      </c>
      <c r="AJ53" s="28" t="s">
        <v>60</v>
      </c>
      <c r="AK53" s="8">
        <v>43951</v>
      </c>
      <c r="AL53" s="8">
        <v>43951</v>
      </c>
      <c r="AM53" s="8">
        <f>AL53+30</f>
        <v>43981</v>
      </c>
      <c r="AN53" s="6">
        <v>2020</v>
      </c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90.75" customHeight="1">
      <c r="A54" s="4">
        <v>3</v>
      </c>
      <c r="B54" s="4">
        <v>47</v>
      </c>
      <c r="C54" s="4" t="s">
        <v>57</v>
      </c>
      <c r="D54" s="6" t="s">
        <v>57</v>
      </c>
      <c r="E54" s="4" t="s">
        <v>76</v>
      </c>
      <c r="F54" s="28">
        <v>1</v>
      </c>
      <c r="G54" s="21" t="s">
        <v>202</v>
      </c>
      <c r="H54" s="21" t="s">
        <v>203</v>
      </c>
      <c r="I54" s="21" t="s">
        <v>203</v>
      </c>
      <c r="J54" s="21"/>
      <c r="K54" s="4"/>
      <c r="L54" s="28" t="s">
        <v>61</v>
      </c>
      <c r="M54" s="4" t="s">
        <v>204</v>
      </c>
      <c r="N54" s="4" t="s">
        <v>205</v>
      </c>
      <c r="O54" s="14">
        <v>3556.4819444444447</v>
      </c>
      <c r="P54" s="23">
        <v>4267.7783333333336</v>
      </c>
      <c r="Q54" s="23">
        <v>4267.7783333333336</v>
      </c>
      <c r="R54" s="6"/>
      <c r="S54" s="6"/>
      <c r="T54" s="6"/>
      <c r="U54" s="18" t="s">
        <v>114</v>
      </c>
      <c r="V54" s="4" t="s">
        <v>207</v>
      </c>
      <c r="W54" s="28" t="s">
        <v>62</v>
      </c>
      <c r="X54" s="24">
        <v>44136</v>
      </c>
      <c r="Y54" s="24">
        <v>44166</v>
      </c>
      <c r="Z54" s="6"/>
      <c r="AA54" s="6"/>
      <c r="AB54" s="6"/>
      <c r="AC54" s="6"/>
      <c r="AD54" s="4" t="s">
        <v>208</v>
      </c>
      <c r="AE54" s="28" t="s">
        <v>87</v>
      </c>
      <c r="AF54" s="4">
        <v>796</v>
      </c>
      <c r="AG54" s="28" t="s">
        <v>64</v>
      </c>
      <c r="AH54" s="28" t="s">
        <v>87</v>
      </c>
      <c r="AI54" s="4">
        <v>96</v>
      </c>
      <c r="AJ54" s="28" t="s">
        <v>60</v>
      </c>
      <c r="AK54" s="8">
        <v>43951</v>
      </c>
      <c r="AL54" s="8">
        <v>43951</v>
      </c>
      <c r="AM54" s="8">
        <v>44196</v>
      </c>
      <c r="AN54" s="20">
        <v>2021</v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90.75" customHeight="1">
      <c r="A55" s="4">
        <v>3</v>
      </c>
      <c r="B55" s="4">
        <v>48</v>
      </c>
      <c r="C55" s="4" t="s">
        <v>57</v>
      </c>
      <c r="D55" s="6" t="s">
        <v>57</v>
      </c>
      <c r="E55" s="4" t="s">
        <v>76</v>
      </c>
      <c r="F55" s="28">
        <v>1</v>
      </c>
      <c r="G55" s="20" t="s">
        <v>206</v>
      </c>
      <c r="H55" s="21" t="s">
        <v>203</v>
      </c>
      <c r="I55" s="21" t="s">
        <v>203</v>
      </c>
      <c r="J55" s="21"/>
      <c r="K55" s="4"/>
      <c r="L55" s="28" t="s">
        <v>61</v>
      </c>
      <c r="M55" s="4" t="s">
        <v>204</v>
      </c>
      <c r="N55" s="4" t="s">
        <v>205</v>
      </c>
      <c r="O55" s="14">
        <v>2675.0888888888894</v>
      </c>
      <c r="P55" s="23">
        <v>3210.106666666667</v>
      </c>
      <c r="Q55" s="23">
        <v>3210.106666666667</v>
      </c>
      <c r="R55" s="6"/>
      <c r="S55" s="6"/>
      <c r="T55" s="6"/>
      <c r="U55" s="18" t="s">
        <v>114</v>
      </c>
      <c r="V55" s="4" t="s">
        <v>207</v>
      </c>
      <c r="W55" s="28" t="s">
        <v>62</v>
      </c>
      <c r="X55" s="24">
        <v>44136</v>
      </c>
      <c r="Y55" s="24">
        <v>44166</v>
      </c>
      <c r="Z55" s="6"/>
      <c r="AA55" s="6"/>
      <c r="AB55" s="6"/>
      <c r="AC55" s="6"/>
      <c r="AD55" s="4" t="s">
        <v>209</v>
      </c>
      <c r="AE55" s="28" t="s">
        <v>87</v>
      </c>
      <c r="AF55" s="4">
        <v>796</v>
      </c>
      <c r="AG55" s="28" t="s">
        <v>64</v>
      </c>
      <c r="AH55" s="28" t="s">
        <v>87</v>
      </c>
      <c r="AI55" s="4">
        <v>96</v>
      </c>
      <c r="AJ55" s="28" t="s">
        <v>60</v>
      </c>
      <c r="AK55" s="8">
        <v>43951</v>
      </c>
      <c r="AL55" s="8">
        <v>43951</v>
      </c>
      <c r="AM55" s="8">
        <v>44196</v>
      </c>
      <c r="AN55" s="20">
        <v>2021</v>
      </c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90.75" customHeight="1">
      <c r="A56" s="4">
        <v>8</v>
      </c>
      <c r="B56" s="28">
        <v>49</v>
      </c>
      <c r="C56" s="3" t="s">
        <v>57</v>
      </c>
      <c r="D56" s="6" t="s">
        <v>57</v>
      </c>
      <c r="E56" s="3" t="s">
        <v>210</v>
      </c>
      <c r="F56" s="28">
        <v>1</v>
      </c>
      <c r="G56" s="4" t="s">
        <v>211</v>
      </c>
      <c r="H56" s="5" t="s">
        <v>212</v>
      </c>
      <c r="I56" s="4" t="s">
        <v>213</v>
      </c>
      <c r="J56" s="4"/>
      <c r="K56" s="4" t="s">
        <v>316</v>
      </c>
      <c r="L56" s="28" t="s">
        <v>61</v>
      </c>
      <c r="M56" s="4" t="s">
        <v>69</v>
      </c>
      <c r="N56" s="3" t="s">
        <v>118</v>
      </c>
      <c r="O56" s="14">
        <v>2165.3000000000002</v>
      </c>
      <c r="P56" s="14">
        <v>2165.3000000000002</v>
      </c>
      <c r="Q56" s="14">
        <v>2165.3000000000002</v>
      </c>
      <c r="R56" s="6"/>
      <c r="S56" s="6"/>
      <c r="T56" s="6"/>
      <c r="U56" s="3" t="s">
        <v>77</v>
      </c>
      <c r="V56" s="28" t="s">
        <v>57</v>
      </c>
      <c r="W56" s="3" t="s">
        <v>93</v>
      </c>
      <c r="X56" s="7">
        <v>44047</v>
      </c>
      <c r="Y56" s="7">
        <v>44092</v>
      </c>
      <c r="Z56" s="6"/>
      <c r="AA56" s="6"/>
      <c r="AB56" s="6"/>
      <c r="AC56" s="6"/>
      <c r="AD56" s="4" t="s">
        <v>211</v>
      </c>
      <c r="AE56" s="28" t="s">
        <v>87</v>
      </c>
      <c r="AF56" s="28">
        <v>796</v>
      </c>
      <c r="AG56" s="28" t="s">
        <v>88</v>
      </c>
      <c r="AH56" s="28" t="s">
        <v>87</v>
      </c>
      <c r="AI56" s="4">
        <v>96</v>
      </c>
      <c r="AJ56" s="28" t="s">
        <v>60</v>
      </c>
      <c r="AK56" s="8">
        <v>43951</v>
      </c>
      <c r="AL56" s="8">
        <v>43951</v>
      </c>
      <c r="AM56" s="7">
        <v>45073</v>
      </c>
      <c r="AN56" s="4" t="s">
        <v>217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90.75" customHeight="1">
      <c r="A57" s="4">
        <v>8</v>
      </c>
      <c r="B57" s="4">
        <v>50</v>
      </c>
      <c r="C57" s="3" t="s">
        <v>57</v>
      </c>
      <c r="D57" s="6" t="s">
        <v>57</v>
      </c>
      <c r="E57" s="3" t="s">
        <v>210</v>
      </c>
      <c r="F57" s="28">
        <v>1</v>
      </c>
      <c r="G57" s="3" t="s">
        <v>214</v>
      </c>
      <c r="H57" s="3" t="s">
        <v>215</v>
      </c>
      <c r="I57" s="4" t="s">
        <v>216</v>
      </c>
      <c r="J57" s="3"/>
      <c r="K57" s="4" t="s">
        <v>316</v>
      </c>
      <c r="L57" s="28" t="s">
        <v>61</v>
      </c>
      <c r="M57" s="4" t="s">
        <v>69</v>
      </c>
      <c r="N57" s="3" t="s">
        <v>118</v>
      </c>
      <c r="O57" s="14">
        <v>603.29999999999995</v>
      </c>
      <c r="P57" s="14">
        <v>603.29999999999995</v>
      </c>
      <c r="Q57" s="14">
        <v>603.29999999999995</v>
      </c>
      <c r="R57" s="6"/>
      <c r="S57" s="6"/>
      <c r="T57" s="6"/>
      <c r="U57" s="3" t="s">
        <v>77</v>
      </c>
      <c r="V57" s="28" t="s">
        <v>57</v>
      </c>
      <c r="W57" s="3" t="s">
        <v>93</v>
      </c>
      <c r="X57" s="7">
        <v>43905</v>
      </c>
      <c r="Y57" s="7">
        <v>43936</v>
      </c>
      <c r="Z57" s="6"/>
      <c r="AA57" s="6"/>
      <c r="AB57" s="6"/>
      <c r="AC57" s="6"/>
      <c r="AD57" s="3" t="s">
        <v>214</v>
      </c>
      <c r="AE57" s="28" t="s">
        <v>87</v>
      </c>
      <c r="AF57" s="28">
        <v>796</v>
      </c>
      <c r="AG57" s="28" t="s">
        <v>88</v>
      </c>
      <c r="AH57" s="28" t="s">
        <v>87</v>
      </c>
      <c r="AI57" s="4">
        <v>96</v>
      </c>
      <c r="AJ57" s="28" t="s">
        <v>60</v>
      </c>
      <c r="AK57" s="8">
        <v>43951</v>
      </c>
      <c r="AL57" s="8">
        <v>43951</v>
      </c>
      <c r="AM57" s="8">
        <v>44213</v>
      </c>
      <c r="AN57" s="4" t="s">
        <v>175</v>
      </c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90.75" customHeight="1">
      <c r="A58" s="15">
        <v>3</v>
      </c>
      <c r="B58" s="4">
        <v>51</v>
      </c>
      <c r="C58" s="19" t="s">
        <v>92</v>
      </c>
      <c r="D58" s="6" t="s">
        <v>57</v>
      </c>
      <c r="E58" s="4" t="s">
        <v>76</v>
      </c>
      <c r="F58" s="28">
        <v>1</v>
      </c>
      <c r="G58" s="19" t="s">
        <v>218</v>
      </c>
      <c r="H58" s="19" t="s">
        <v>219</v>
      </c>
      <c r="I58" s="19" t="s">
        <v>220</v>
      </c>
      <c r="J58" s="15"/>
      <c r="K58" s="19"/>
      <c r="L58" s="28" t="s">
        <v>61</v>
      </c>
      <c r="M58" s="19" t="s">
        <v>69</v>
      </c>
      <c r="N58" s="19" t="s">
        <v>118</v>
      </c>
      <c r="O58" s="22">
        <v>380</v>
      </c>
      <c r="P58" s="22">
        <v>456</v>
      </c>
      <c r="Q58" s="22">
        <v>456</v>
      </c>
      <c r="R58" s="28"/>
      <c r="S58" s="28"/>
      <c r="T58" s="28"/>
      <c r="U58" s="4" t="s">
        <v>77</v>
      </c>
      <c r="V58" s="28" t="s">
        <v>78</v>
      </c>
      <c r="W58" s="28" t="s">
        <v>62</v>
      </c>
      <c r="X58" s="7">
        <v>43845</v>
      </c>
      <c r="Y58" s="7">
        <v>43936</v>
      </c>
      <c r="Z58" s="19"/>
      <c r="AA58" s="19"/>
      <c r="AB58" s="19"/>
      <c r="AC58" s="19"/>
      <c r="AD58" s="19" t="s">
        <v>221</v>
      </c>
      <c r="AE58" s="28" t="s">
        <v>87</v>
      </c>
      <c r="AF58" s="19" t="s">
        <v>222</v>
      </c>
      <c r="AG58" s="28" t="s">
        <v>64</v>
      </c>
      <c r="AH58" s="28" t="s">
        <v>87</v>
      </c>
      <c r="AI58" s="4">
        <v>96</v>
      </c>
      <c r="AJ58" s="28" t="s">
        <v>60</v>
      </c>
      <c r="AK58" s="8">
        <v>43951</v>
      </c>
      <c r="AL58" s="8">
        <v>43951</v>
      </c>
      <c r="AM58" s="8">
        <v>44196</v>
      </c>
      <c r="AN58" s="15">
        <v>2020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90.75" customHeight="1">
      <c r="A59" s="15">
        <v>3</v>
      </c>
      <c r="B59" s="28">
        <v>52</v>
      </c>
      <c r="C59" s="19" t="s">
        <v>92</v>
      </c>
      <c r="D59" s="6" t="s">
        <v>57</v>
      </c>
      <c r="E59" s="4" t="s">
        <v>76</v>
      </c>
      <c r="F59" s="28">
        <v>1</v>
      </c>
      <c r="G59" s="19" t="s">
        <v>221</v>
      </c>
      <c r="H59" s="19" t="s">
        <v>223</v>
      </c>
      <c r="I59" s="19" t="s">
        <v>223</v>
      </c>
      <c r="J59" s="28">
        <v>2</v>
      </c>
      <c r="K59" s="19"/>
      <c r="L59" s="28" t="s">
        <v>61</v>
      </c>
      <c r="M59" s="19" t="s">
        <v>69</v>
      </c>
      <c r="N59" s="19" t="s">
        <v>118</v>
      </c>
      <c r="O59" s="22">
        <v>1286.0899999999999</v>
      </c>
      <c r="P59" s="22">
        <v>1543.3079999999998</v>
      </c>
      <c r="Q59" s="22">
        <v>1543.3079999999998</v>
      </c>
      <c r="R59" s="28"/>
      <c r="S59" s="28"/>
      <c r="T59" s="28"/>
      <c r="U59" s="4" t="s">
        <v>77</v>
      </c>
      <c r="V59" s="28" t="s">
        <v>78</v>
      </c>
      <c r="W59" s="28" t="s">
        <v>62</v>
      </c>
      <c r="X59" s="45">
        <v>43843</v>
      </c>
      <c r="Y59" s="45">
        <v>43850</v>
      </c>
      <c r="Z59" s="19"/>
      <c r="AA59" s="19"/>
      <c r="AB59" s="19"/>
      <c r="AC59" s="19"/>
      <c r="AD59" s="19" t="s">
        <v>221</v>
      </c>
      <c r="AE59" s="28" t="s">
        <v>87</v>
      </c>
      <c r="AF59" s="19" t="s">
        <v>222</v>
      </c>
      <c r="AG59" s="28" t="s">
        <v>64</v>
      </c>
      <c r="AH59" s="28" t="s">
        <v>87</v>
      </c>
      <c r="AI59" s="4">
        <v>96</v>
      </c>
      <c r="AJ59" s="28" t="s">
        <v>60</v>
      </c>
      <c r="AK59" s="8">
        <v>43951</v>
      </c>
      <c r="AL59" s="8">
        <v>43951</v>
      </c>
      <c r="AM59" s="8">
        <v>44196</v>
      </c>
      <c r="AN59" s="15">
        <v>2020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90.75" customHeight="1">
      <c r="A60" s="15">
        <v>3</v>
      </c>
      <c r="B60" s="4">
        <v>53</v>
      </c>
      <c r="C60" s="19" t="s">
        <v>92</v>
      </c>
      <c r="D60" s="6" t="s">
        <v>57</v>
      </c>
      <c r="E60" s="4" t="s">
        <v>76</v>
      </c>
      <c r="F60" s="28">
        <v>1</v>
      </c>
      <c r="G60" s="19" t="s">
        <v>224</v>
      </c>
      <c r="H60" s="19" t="s">
        <v>225</v>
      </c>
      <c r="I60" s="19" t="s">
        <v>226</v>
      </c>
      <c r="J60" s="15"/>
      <c r="K60" s="19"/>
      <c r="L60" s="28" t="s">
        <v>61</v>
      </c>
      <c r="M60" s="19" t="s">
        <v>69</v>
      </c>
      <c r="N60" s="19" t="s">
        <v>118</v>
      </c>
      <c r="O60" s="22">
        <v>3596.7</v>
      </c>
      <c r="P60" s="22">
        <v>4316.04</v>
      </c>
      <c r="Q60" s="22">
        <v>4316.04</v>
      </c>
      <c r="R60" s="28"/>
      <c r="S60" s="28"/>
      <c r="T60" s="28"/>
      <c r="U60" s="4" t="s">
        <v>77</v>
      </c>
      <c r="V60" s="28" t="s">
        <v>78</v>
      </c>
      <c r="W60" s="28" t="s">
        <v>62</v>
      </c>
      <c r="X60" s="45">
        <v>43843</v>
      </c>
      <c r="Y60" s="45">
        <v>43850</v>
      </c>
      <c r="Z60" s="19"/>
      <c r="AA60" s="19"/>
      <c r="AB60" s="19"/>
      <c r="AC60" s="19"/>
      <c r="AD60" s="19" t="s">
        <v>221</v>
      </c>
      <c r="AE60" s="28" t="s">
        <v>87</v>
      </c>
      <c r="AF60" s="19" t="s">
        <v>222</v>
      </c>
      <c r="AG60" s="28" t="s">
        <v>64</v>
      </c>
      <c r="AH60" s="28" t="s">
        <v>87</v>
      </c>
      <c r="AI60" s="4">
        <v>96</v>
      </c>
      <c r="AJ60" s="28" t="s">
        <v>60</v>
      </c>
      <c r="AK60" s="8">
        <v>43951</v>
      </c>
      <c r="AL60" s="8">
        <v>43951</v>
      </c>
      <c r="AM60" s="8">
        <v>44196</v>
      </c>
      <c r="AN60" s="15">
        <v>2020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ht="90.75" customHeight="1">
      <c r="A61" s="15">
        <v>3</v>
      </c>
      <c r="B61" s="4">
        <v>54</v>
      </c>
      <c r="C61" s="19" t="s">
        <v>92</v>
      </c>
      <c r="D61" s="6" t="s">
        <v>57</v>
      </c>
      <c r="E61" s="4" t="s">
        <v>76</v>
      </c>
      <c r="F61" s="28">
        <v>1</v>
      </c>
      <c r="G61" s="19" t="s">
        <v>227</v>
      </c>
      <c r="H61" s="19" t="s">
        <v>223</v>
      </c>
      <c r="I61" s="19" t="s">
        <v>223</v>
      </c>
      <c r="J61" s="28">
        <v>2</v>
      </c>
      <c r="K61" s="19"/>
      <c r="L61" s="28" t="s">
        <v>61</v>
      </c>
      <c r="M61" s="19" t="s">
        <v>69</v>
      </c>
      <c r="N61" s="19" t="s">
        <v>118</v>
      </c>
      <c r="O61" s="22">
        <v>2749.43</v>
      </c>
      <c r="P61" s="22">
        <v>3299.3159999999998</v>
      </c>
      <c r="Q61" s="22">
        <v>3299.3159999999998</v>
      </c>
      <c r="R61" s="28"/>
      <c r="S61" s="28"/>
      <c r="T61" s="28"/>
      <c r="U61" s="4" t="s">
        <v>77</v>
      </c>
      <c r="V61" s="28" t="s">
        <v>78</v>
      </c>
      <c r="W61" s="28" t="s">
        <v>62</v>
      </c>
      <c r="X61" s="45">
        <v>43843</v>
      </c>
      <c r="Y61" s="45">
        <v>43850</v>
      </c>
      <c r="Z61" s="19"/>
      <c r="AA61" s="19"/>
      <c r="AB61" s="19"/>
      <c r="AC61" s="19"/>
      <c r="AD61" s="19" t="s">
        <v>221</v>
      </c>
      <c r="AE61" s="28" t="s">
        <v>87</v>
      </c>
      <c r="AF61" s="19" t="s">
        <v>222</v>
      </c>
      <c r="AG61" s="28" t="s">
        <v>64</v>
      </c>
      <c r="AH61" s="28" t="s">
        <v>87</v>
      </c>
      <c r="AI61" s="4">
        <v>96</v>
      </c>
      <c r="AJ61" s="28" t="s">
        <v>60</v>
      </c>
      <c r="AK61" s="8">
        <v>43951</v>
      </c>
      <c r="AL61" s="8">
        <v>43951</v>
      </c>
      <c r="AM61" s="8">
        <v>44196</v>
      </c>
      <c r="AN61" s="15">
        <v>2020</v>
      </c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90.75" customHeight="1">
      <c r="A62" s="15">
        <v>3</v>
      </c>
      <c r="B62" s="28">
        <v>55</v>
      </c>
      <c r="C62" s="19" t="s">
        <v>92</v>
      </c>
      <c r="D62" s="6" t="s">
        <v>57</v>
      </c>
      <c r="E62" s="4" t="s">
        <v>76</v>
      </c>
      <c r="F62" s="28">
        <v>1</v>
      </c>
      <c r="G62" s="19" t="s">
        <v>228</v>
      </c>
      <c r="H62" s="19" t="s">
        <v>229</v>
      </c>
      <c r="I62" s="19" t="s">
        <v>230</v>
      </c>
      <c r="J62" s="15"/>
      <c r="K62" s="9"/>
      <c r="L62" s="28" t="s">
        <v>61</v>
      </c>
      <c r="M62" s="19" t="s">
        <v>69</v>
      </c>
      <c r="N62" s="19" t="s">
        <v>118</v>
      </c>
      <c r="O62" s="22">
        <v>1737.63</v>
      </c>
      <c r="P62" s="22">
        <v>2085.1559999999999</v>
      </c>
      <c r="Q62" s="22">
        <v>2085.1559999999999</v>
      </c>
      <c r="R62" s="28"/>
      <c r="S62" s="28"/>
      <c r="T62" s="28"/>
      <c r="U62" s="4" t="s">
        <v>77</v>
      </c>
      <c r="V62" s="28" t="s">
        <v>78</v>
      </c>
      <c r="W62" s="28" t="s">
        <v>62</v>
      </c>
      <c r="X62" s="45">
        <v>43843</v>
      </c>
      <c r="Y62" s="45">
        <v>43850</v>
      </c>
      <c r="Z62" s="19"/>
      <c r="AA62" s="19"/>
      <c r="AB62" s="19"/>
      <c r="AC62" s="19"/>
      <c r="AD62" s="19" t="s">
        <v>221</v>
      </c>
      <c r="AE62" s="28" t="s">
        <v>87</v>
      </c>
      <c r="AF62" s="19" t="s">
        <v>222</v>
      </c>
      <c r="AG62" s="28" t="s">
        <v>64</v>
      </c>
      <c r="AH62" s="28" t="s">
        <v>87</v>
      </c>
      <c r="AI62" s="4">
        <v>96</v>
      </c>
      <c r="AJ62" s="28" t="s">
        <v>60</v>
      </c>
      <c r="AK62" s="8">
        <v>43951</v>
      </c>
      <c r="AL62" s="8">
        <v>43951</v>
      </c>
      <c r="AM62" s="8">
        <v>44196</v>
      </c>
      <c r="AN62" s="15">
        <v>2020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90.75" customHeight="1">
      <c r="A63" s="15">
        <v>3</v>
      </c>
      <c r="B63" s="4">
        <v>56</v>
      </c>
      <c r="C63" s="19" t="s">
        <v>92</v>
      </c>
      <c r="D63" s="6" t="s">
        <v>57</v>
      </c>
      <c r="E63" s="4" t="s">
        <v>76</v>
      </c>
      <c r="F63" s="28">
        <v>1</v>
      </c>
      <c r="G63" s="19" t="s">
        <v>231</v>
      </c>
      <c r="H63" s="19" t="s">
        <v>232</v>
      </c>
      <c r="I63" s="19" t="s">
        <v>233</v>
      </c>
      <c r="J63" s="15"/>
      <c r="K63" s="19"/>
      <c r="L63" s="28" t="s">
        <v>61</v>
      </c>
      <c r="M63" s="19" t="s">
        <v>69</v>
      </c>
      <c r="N63" s="19" t="s">
        <v>118</v>
      </c>
      <c r="O63" s="22">
        <v>1540.64</v>
      </c>
      <c r="P63" s="22">
        <v>1848.768</v>
      </c>
      <c r="Q63" s="22">
        <v>1848.768</v>
      </c>
      <c r="R63" s="28"/>
      <c r="S63" s="28"/>
      <c r="T63" s="28"/>
      <c r="U63" s="4" t="s">
        <v>77</v>
      </c>
      <c r="V63" s="28" t="s">
        <v>78</v>
      </c>
      <c r="W63" s="28" t="s">
        <v>62</v>
      </c>
      <c r="X63" s="45">
        <v>43843</v>
      </c>
      <c r="Y63" s="45">
        <v>43850</v>
      </c>
      <c r="Z63" s="19"/>
      <c r="AA63" s="19"/>
      <c r="AB63" s="19"/>
      <c r="AC63" s="19"/>
      <c r="AD63" s="19" t="s">
        <v>221</v>
      </c>
      <c r="AE63" s="28" t="s">
        <v>87</v>
      </c>
      <c r="AF63" s="19" t="s">
        <v>222</v>
      </c>
      <c r="AG63" s="28" t="s">
        <v>64</v>
      </c>
      <c r="AH63" s="28" t="s">
        <v>87</v>
      </c>
      <c r="AI63" s="4">
        <v>96</v>
      </c>
      <c r="AJ63" s="28" t="s">
        <v>60</v>
      </c>
      <c r="AK63" s="8">
        <v>43951</v>
      </c>
      <c r="AL63" s="8">
        <v>43951</v>
      </c>
      <c r="AM63" s="8">
        <v>44196</v>
      </c>
      <c r="AN63" s="15">
        <v>2020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90.75" customHeight="1">
      <c r="A64" s="15">
        <v>3</v>
      </c>
      <c r="B64" s="4">
        <v>57</v>
      </c>
      <c r="C64" s="19" t="s">
        <v>92</v>
      </c>
      <c r="D64" s="6" t="s">
        <v>57</v>
      </c>
      <c r="E64" s="4" t="s">
        <v>76</v>
      </c>
      <c r="F64" s="28">
        <v>1</v>
      </c>
      <c r="G64" s="19" t="s">
        <v>234</v>
      </c>
      <c r="H64" s="19" t="s">
        <v>235</v>
      </c>
      <c r="I64" s="19" t="s">
        <v>236</v>
      </c>
      <c r="J64" s="15"/>
      <c r="K64" s="19"/>
      <c r="L64" s="28" t="s">
        <v>61</v>
      </c>
      <c r="M64" s="19" t="s">
        <v>69</v>
      </c>
      <c r="N64" s="19" t="s">
        <v>118</v>
      </c>
      <c r="O64" s="22">
        <v>578.78</v>
      </c>
      <c r="P64" s="22">
        <v>694.53599999999994</v>
      </c>
      <c r="Q64" s="22">
        <v>694.53599999999994</v>
      </c>
      <c r="R64" s="28"/>
      <c r="S64" s="28"/>
      <c r="T64" s="28"/>
      <c r="U64" s="4" t="s">
        <v>77</v>
      </c>
      <c r="V64" s="28" t="s">
        <v>78</v>
      </c>
      <c r="W64" s="28" t="s">
        <v>62</v>
      </c>
      <c r="X64" s="45">
        <v>43843</v>
      </c>
      <c r="Y64" s="45">
        <v>43850</v>
      </c>
      <c r="Z64" s="19"/>
      <c r="AA64" s="19"/>
      <c r="AB64" s="19"/>
      <c r="AC64" s="19"/>
      <c r="AD64" s="19" t="s">
        <v>221</v>
      </c>
      <c r="AE64" s="28" t="s">
        <v>87</v>
      </c>
      <c r="AF64" s="19" t="s">
        <v>222</v>
      </c>
      <c r="AG64" s="28" t="s">
        <v>64</v>
      </c>
      <c r="AH64" s="28" t="s">
        <v>87</v>
      </c>
      <c r="AI64" s="4">
        <v>96</v>
      </c>
      <c r="AJ64" s="28" t="s">
        <v>60</v>
      </c>
      <c r="AK64" s="8">
        <v>43951</v>
      </c>
      <c r="AL64" s="8">
        <v>43951</v>
      </c>
      <c r="AM64" s="8">
        <v>44196</v>
      </c>
      <c r="AN64" s="15">
        <v>2020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90.75" customHeight="1">
      <c r="A65" s="15">
        <v>3</v>
      </c>
      <c r="B65" s="28">
        <v>58</v>
      </c>
      <c r="C65" s="19" t="s">
        <v>92</v>
      </c>
      <c r="D65" s="6" t="s">
        <v>57</v>
      </c>
      <c r="E65" s="4" t="s">
        <v>125</v>
      </c>
      <c r="F65" s="28">
        <v>1</v>
      </c>
      <c r="G65" s="19" t="s">
        <v>237</v>
      </c>
      <c r="H65" s="19" t="s">
        <v>238</v>
      </c>
      <c r="I65" s="19" t="s">
        <v>239</v>
      </c>
      <c r="J65" s="28">
        <v>2</v>
      </c>
      <c r="K65" s="19"/>
      <c r="L65" s="28" t="s">
        <v>61</v>
      </c>
      <c r="M65" s="19" t="s">
        <v>69</v>
      </c>
      <c r="N65" s="19" t="s">
        <v>118</v>
      </c>
      <c r="O65" s="22">
        <v>833.54166666666595</v>
      </c>
      <c r="P65" s="22">
        <v>1000.25</v>
      </c>
      <c r="Q65" s="22">
        <v>1000.25</v>
      </c>
      <c r="R65" s="28"/>
      <c r="S65" s="28"/>
      <c r="T65" s="28"/>
      <c r="U65" s="4" t="s">
        <v>129</v>
      </c>
      <c r="V65" s="28" t="s">
        <v>78</v>
      </c>
      <c r="W65" s="19" t="s">
        <v>93</v>
      </c>
      <c r="X65" s="7">
        <v>43905</v>
      </c>
      <c r="Y65" s="7">
        <v>43936</v>
      </c>
      <c r="Z65" s="19"/>
      <c r="AA65" s="19"/>
      <c r="AB65" s="19"/>
      <c r="AC65" s="19"/>
      <c r="AD65" s="19" t="s">
        <v>221</v>
      </c>
      <c r="AE65" s="28" t="s">
        <v>87</v>
      </c>
      <c r="AF65" s="19" t="s">
        <v>222</v>
      </c>
      <c r="AG65" s="28" t="s">
        <v>64</v>
      </c>
      <c r="AH65" s="28" t="s">
        <v>87</v>
      </c>
      <c r="AI65" s="4">
        <v>96</v>
      </c>
      <c r="AJ65" s="28" t="s">
        <v>60</v>
      </c>
      <c r="AK65" s="8">
        <v>43951</v>
      </c>
      <c r="AL65" s="8">
        <v>43951</v>
      </c>
      <c r="AM65" s="8">
        <f t="shared" ref="AM65:AM69" si="6">AL65+30</f>
        <v>43981</v>
      </c>
      <c r="AN65" s="15">
        <v>2020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90.75" customHeight="1">
      <c r="A66" s="15">
        <v>3</v>
      </c>
      <c r="B66" s="4">
        <v>59</v>
      </c>
      <c r="C66" s="19" t="s">
        <v>92</v>
      </c>
      <c r="D66" s="6" t="s">
        <v>57</v>
      </c>
      <c r="E66" s="4" t="s">
        <v>125</v>
      </c>
      <c r="F66" s="28">
        <v>1</v>
      </c>
      <c r="G66" s="19" t="s">
        <v>240</v>
      </c>
      <c r="H66" s="19" t="s">
        <v>241</v>
      </c>
      <c r="I66" s="19" t="s">
        <v>242</v>
      </c>
      <c r="J66" s="28">
        <v>2</v>
      </c>
      <c r="K66" s="19"/>
      <c r="L66" s="28" t="s">
        <v>61</v>
      </c>
      <c r="M66" s="19" t="s">
        <v>69</v>
      </c>
      <c r="N66" s="19" t="s">
        <v>118</v>
      </c>
      <c r="O66" s="22">
        <v>1436.43333333333</v>
      </c>
      <c r="P66" s="22">
        <v>1723.72</v>
      </c>
      <c r="Q66" s="22">
        <v>1723.72</v>
      </c>
      <c r="R66" s="28"/>
      <c r="S66" s="28"/>
      <c r="T66" s="28"/>
      <c r="U66" s="4" t="s">
        <v>129</v>
      </c>
      <c r="V66" s="28" t="s">
        <v>78</v>
      </c>
      <c r="W66" s="19" t="s">
        <v>93</v>
      </c>
      <c r="X66" s="7">
        <v>43905</v>
      </c>
      <c r="Y66" s="7">
        <v>43936</v>
      </c>
      <c r="Z66" s="19"/>
      <c r="AA66" s="19"/>
      <c r="AB66" s="19"/>
      <c r="AC66" s="19"/>
      <c r="AD66" s="19" t="s">
        <v>221</v>
      </c>
      <c r="AE66" s="28" t="s">
        <v>87</v>
      </c>
      <c r="AF66" s="19" t="s">
        <v>222</v>
      </c>
      <c r="AG66" s="28" t="s">
        <v>64</v>
      </c>
      <c r="AH66" s="28" t="s">
        <v>87</v>
      </c>
      <c r="AI66" s="4">
        <v>96</v>
      </c>
      <c r="AJ66" s="28" t="s">
        <v>60</v>
      </c>
      <c r="AK66" s="8">
        <v>43951</v>
      </c>
      <c r="AL66" s="8">
        <v>43951</v>
      </c>
      <c r="AM66" s="8">
        <f t="shared" si="6"/>
        <v>43981</v>
      </c>
      <c r="AN66" s="15">
        <v>2020</v>
      </c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90.75" customHeight="1">
      <c r="A67" s="15">
        <v>3</v>
      </c>
      <c r="B67" s="4">
        <v>60</v>
      </c>
      <c r="C67" s="19" t="s">
        <v>92</v>
      </c>
      <c r="D67" s="6" t="s">
        <v>57</v>
      </c>
      <c r="E67" s="4" t="s">
        <v>125</v>
      </c>
      <c r="F67" s="28">
        <v>1</v>
      </c>
      <c r="G67" s="19" t="s">
        <v>243</v>
      </c>
      <c r="H67" s="19" t="s">
        <v>244</v>
      </c>
      <c r="I67" s="19" t="s">
        <v>245</v>
      </c>
      <c r="J67" s="28">
        <v>2</v>
      </c>
      <c r="K67" s="19"/>
      <c r="L67" s="28" t="s">
        <v>61</v>
      </c>
      <c r="M67" s="19" t="s">
        <v>69</v>
      </c>
      <c r="N67" s="19" t="s">
        <v>118</v>
      </c>
      <c r="O67" s="22">
        <v>1719.5833333333301</v>
      </c>
      <c r="P67" s="22">
        <v>2063.5</v>
      </c>
      <c r="Q67" s="22">
        <v>2063.5</v>
      </c>
      <c r="R67" s="28"/>
      <c r="S67" s="28"/>
      <c r="T67" s="28"/>
      <c r="U67" s="4" t="s">
        <v>129</v>
      </c>
      <c r="V67" s="28" t="s">
        <v>78</v>
      </c>
      <c r="W67" s="19" t="s">
        <v>93</v>
      </c>
      <c r="X67" s="7">
        <v>43905</v>
      </c>
      <c r="Y67" s="7">
        <v>43936</v>
      </c>
      <c r="Z67" s="19"/>
      <c r="AA67" s="19"/>
      <c r="AB67" s="19"/>
      <c r="AC67" s="19"/>
      <c r="AD67" s="19" t="s">
        <v>221</v>
      </c>
      <c r="AE67" s="28" t="s">
        <v>87</v>
      </c>
      <c r="AF67" s="19" t="s">
        <v>222</v>
      </c>
      <c r="AG67" s="28" t="s">
        <v>64</v>
      </c>
      <c r="AH67" s="28" t="s">
        <v>87</v>
      </c>
      <c r="AI67" s="4">
        <v>96</v>
      </c>
      <c r="AJ67" s="28" t="s">
        <v>60</v>
      </c>
      <c r="AK67" s="8">
        <v>43951</v>
      </c>
      <c r="AL67" s="8">
        <v>43951</v>
      </c>
      <c r="AM67" s="8">
        <f t="shared" si="6"/>
        <v>43981</v>
      </c>
      <c r="AN67" s="15">
        <v>2020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90.75" customHeight="1">
      <c r="A68" s="15">
        <v>3</v>
      </c>
      <c r="B68" s="28">
        <v>61</v>
      </c>
      <c r="C68" s="19" t="s">
        <v>92</v>
      </c>
      <c r="D68" s="6" t="s">
        <v>57</v>
      </c>
      <c r="E68" s="4" t="s">
        <v>125</v>
      </c>
      <c r="F68" s="28">
        <v>1</v>
      </c>
      <c r="G68" s="19" t="s">
        <v>246</v>
      </c>
      <c r="H68" s="19" t="s">
        <v>247</v>
      </c>
      <c r="I68" s="19" t="s">
        <v>242</v>
      </c>
      <c r="J68" s="28">
        <v>2</v>
      </c>
      <c r="K68" s="19"/>
      <c r="L68" s="28" t="s">
        <v>61</v>
      </c>
      <c r="M68" s="19" t="s">
        <v>69</v>
      </c>
      <c r="N68" s="19" t="s">
        <v>118</v>
      </c>
      <c r="O68" s="22">
        <v>123.758333333333</v>
      </c>
      <c r="P68" s="22">
        <v>148.51</v>
      </c>
      <c r="Q68" s="22">
        <v>148.51</v>
      </c>
      <c r="R68" s="28"/>
      <c r="S68" s="28"/>
      <c r="T68" s="28"/>
      <c r="U68" s="4" t="s">
        <v>129</v>
      </c>
      <c r="V68" s="28" t="s">
        <v>78</v>
      </c>
      <c r="W68" s="19" t="s">
        <v>93</v>
      </c>
      <c r="X68" s="7">
        <v>43905</v>
      </c>
      <c r="Y68" s="7">
        <v>43936</v>
      </c>
      <c r="Z68" s="19"/>
      <c r="AA68" s="19"/>
      <c r="AB68" s="19"/>
      <c r="AC68" s="19"/>
      <c r="AD68" s="19" t="s">
        <v>221</v>
      </c>
      <c r="AE68" s="28" t="s">
        <v>87</v>
      </c>
      <c r="AF68" s="19" t="s">
        <v>222</v>
      </c>
      <c r="AG68" s="28" t="s">
        <v>64</v>
      </c>
      <c r="AH68" s="28" t="s">
        <v>87</v>
      </c>
      <c r="AI68" s="4">
        <v>96</v>
      </c>
      <c r="AJ68" s="28" t="s">
        <v>60</v>
      </c>
      <c r="AK68" s="8">
        <v>43951</v>
      </c>
      <c r="AL68" s="8">
        <v>43951</v>
      </c>
      <c r="AM68" s="8">
        <f t="shared" si="6"/>
        <v>43981</v>
      </c>
      <c r="AN68" s="15">
        <v>2020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90.75" customHeight="1">
      <c r="A69" s="15">
        <v>3</v>
      </c>
      <c r="B69" s="4">
        <v>62</v>
      </c>
      <c r="C69" s="19" t="s">
        <v>92</v>
      </c>
      <c r="D69" s="6" t="s">
        <v>57</v>
      </c>
      <c r="E69" s="4" t="s">
        <v>125</v>
      </c>
      <c r="F69" s="28">
        <v>1</v>
      </c>
      <c r="G69" s="19" t="s">
        <v>248</v>
      </c>
      <c r="H69" s="19" t="s">
        <v>241</v>
      </c>
      <c r="I69" s="19" t="s">
        <v>249</v>
      </c>
      <c r="J69" s="28">
        <v>2</v>
      </c>
      <c r="K69" s="19"/>
      <c r="L69" s="28" t="s">
        <v>61</v>
      </c>
      <c r="M69" s="19" t="s">
        <v>69</v>
      </c>
      <c r="N69" s="19" t="s">
        <v>118</v>
      </c>
      <c r="O69" s="22">
        <v>12185.208333333299</v>
      </c>
      <c r="P69" s="22">
        <v>14622.25</v>
      </c>
      <c r="Q69" s="22">
        <v>14622.25</v>
      </c>
      <c r="R69" s="28"/>
      <c r="S69" s="28"/>
      <c r="T69" s="28"/>
      <c r="U69" s="4" t="s">
        <v>129</v>
      </c>
      <c r="V69" s="28" t="s">
        <v>78</v>
      </c>
      <c r="W69" s="19" t="s">
        <v>93</v>
      </c>
      <c r="X69" s="7">
        <v>43905</v>
      </c>
      <c r="Y69" s="7">
        <v>43936</v>
      </c>
      <c r="Z69" s="19"/>
      <c r="AA69" s="19"/>
      <c r="AB69" s="19"/>
      <c r="AC69" s="19"/>
      <c r="AD69" s="19" t="s">
        <v>221</v>
      </c>
      <c r="AE69" s="28" t="s">
        <v>87</v>
      </c>
      <c r="AF69" s="19" t="s">
        <v>222</v>
      </c>
      <c r="AG69" s="28" t="s">
        <v>64</v>
      </c>
      <c r="AH69" s="28" t="s">
        <v>87</v>
      </c>
      <c r="AI69" s="4">
        <v>96</v>
      </c>
      <c r="AJ69" s="28" t="s">
        <v>60</v>
      </c>
      <c r="AK69" s="8">
        <v>43951</v>
      </c>
      <c r="AL69" s="8">
        <v>43951</v>
      </c>
      <c r="AM69" s="8">
        <f t="shared" si="6"/>
        <v>43981</v>
      </c>
      <c r="AN69" s="15">
        <v>2020</v>
      </c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90.75" customHeight="1">
      <c r="A70" s="3">
        <v>4</v>
      </c>
      <c r="B70" s="4">
        <v>63</v>
      </c>
      <c r="C70" s="6" t="s">
        <v>57</v>
      </c>
      <c r="D70" s="6" t="s">
        <v>57</v>
      </c>
      <c r="E70" s="3" t="s">
        <v>250</v>
      </c>
      <c r="F70" s="28">
        <v>1</v>
      </c>
      <c r="G70" s="6" t="s">
        <v>251</v>
      </c>
      <c r="H70" s="6" t="s">
        <v>252</v>
      </c>
      <c r="I70" s="6" t="s">
        <v>253</v>
      </c>
      <c r="J70" s="28">
        <v>2</v>
      </c>
      <c r="K70" s="4"/>
      <c r="L70" s="28" t="s">
        <v>61</v>
      </c>
      <c r="M70" s="4" t="s">
        <v>69</v>
      </c>
      <c r="N70" s="4" t="s">
        <v>143</v>
      </c>
      <c r="O70" s="11">
        <f>'[1]ЦФО 20-24'!$EV$444</f>
        <v>2163.1999999999998</v>
      </c>
      <c r="P70" s="11">
        <f>O70*1.2</f>
        <v>2595.8399999999997</v>
      </c>
      <c r="Q70" s="11">
        <f>P70</f>
        <v>2595.8399999999997</v>
      </c>
      <c r="R70" s="28"/>
      <c r="S70" s="28"/>
      <c r="T70" s="28"/>
      <c r="U70" s="4" t="s">
        <v>129</v>
      </c>
      <c r="V70" s="28" t="s">
        <v>78</v>
      </c>
      <c r="W70" s="4" t="s">
        <v>93</v>
      </c>
      <c r="X70" s="12">
        <v>43905</v>
      </c>
      <c r="Y70" s="12">
        <v>43950</v>
      </c>
      <c r="Z70" s="13"/>
      <c r="AA70" s="28"/>
      <c r="AB70" s="28"/>
      <c r="AC70" s="28"/>
      <c r="AD70" s="4" t="s">
        <v>254</v>
      </c>
      <c r="AE70" s="28" t="s">
        <v>87</v>
      </c>
      <c r="AF70" s="6">
        <v>876</v>
      </c>
      <c r="AG70" s="28" t="s">
        <v>64</v>
      </c>
      <c r="AH70" s="28" t="s">
        <v>87</v>
      </c>
      <c r="AI70" s="4">
        <v>96</v>
      </c>
      <c r="AJ70" s="28" t="s">
        <v>60</v>
      </c>
      <c r="AK70" s="8">
        <v>43951</v>
      </c>
      <c r="AL70" s="8">
        <v>43951</v>
      </c>
      <c r="AM70" s="12">
        <v>44196</v>
      </c>
      <c r="AN70" s="6">
        <v>2020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90.75" customHeight="1">
      <c r="A71" s="3">
        <v>4</v>
      </c>
      <c r="B71" s="28">
        <v>64</v>
      </c>
      <c r="C71" s="6" t="s">
        <v>57</v>
      </c>
      <c r="D71" s="6" t="s">
        <v>57</v>
      </c>
      <c r="E71" s="3" t="s">
        <v>250</v>
      </c>
      <c r="F71" s="28">
        <v>1</v>
      </c>
      <c r="G71" s="6" t="s">
        <v>255</v>
      </c>
      <c r="H71" s="6" t="s">
        <v>256</v>
      </c>
      <c r="I71" s="6" t="s">
        <v>257</v>
      </c>
      <c r="J71" s="28">
        <v>2</v>
      </c>
      <c r="K71" s="28"/>
      <c r="L71" s="28" t="s">
        <v>61</v>
      </c>
      <c r="M71" s="4" t="s">
        <v>69</v>
      </c>
      <c r="N71" s="4" t="s">
        <v>143</v>
      </c>
      <c r="O71" s="11">
        <f>'[1]ЦФО 20-24'!$EV$452</f>
        <v>622.28340920000005</v>
      </c>
      <c r="P71" s="11">
        <f t="shared" ref="P71:P72" si="7">O71*1.2</f>
        <v>746.74009104000004</v>
      </c>
      <c r="Q71" s="11">
        <f t="shared" ref="Q71:Q73" si="8">P71</f>
        <v>746.74009104000004</v>
      </c>
      <c r="R71" s="28"/>
      <c r="S71" s="28"/>
      <c r="T71" s="28"/>
      <c r="U71" s="6" t="s">
        <v>77</v>
      </c>
      <c r="V71" s="28" t="s">
        <v>78</v>
      </c>
      <c r="W71" s="4" t="s">
        <v>93</v>
      </c>
      <c r="X71" s="12">
        <v>43840</v>
      </c>
      <c r="Y71" s="12">
        <v>43885</v>
      </c>
      <c r="Z71" s="28"/>
      <c r="AA71" s="28"/>
      <c r="AB71" s="28"/>
      <c r="AC71" s="28"/>
      <c r="AD71" s="4" t="s">
        <v>255</v>
      </c>
      <c r="AE71" s="28" t="s">
        <v>87</v>
      </c>
      <c r="AF71" s="6">
        <v>876</v>
      </c>
      <c r="AG71" s="28" t="s">
        <v>64</v>
      </c>
      <c r="AH71" s="28" t="s">
        <v>87</v>
      </c>
      <c r="AI71" s="4">
        <v>96</v>
      </c>
      <c r="AJ71" s="28" t="s">
        <v>60</v>
      </c>
      <c r="AK71" s="8">
        <v>43951</v>
      </c>
      <c r="AL71" s="8">
        <v>43951</v>
      </c>
      <c r="AM71" s="12">
        <v>44196</v>
      </c>
      <c r="AN71" s="6">
        <v>2020</v>
      </c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90.75" customHeight="1">
      <c r="A72" s="3">
        <v>4</v>
      </c>
      <c r="B72" s="4">
        <v>65</v>
      </c>
      <c r="C72" s="6" t="s">
        <v>57</v>
      </c>
      <c r="D72" s="6" t="s">
        <v>57</v>
      </c>
      <c r="E72" s="3" t="s">
        <v>250</v>
      </c>
      <c r="F72" s="28">
        <v>1</v>
      </c>
      <c r="G72" s="6" t="s">
        <v>258</v>
      </c>
      <c r="H72" s="6" t="s">
        <v>259</v>
      </c>
      <c r="I72" s="6" t="s">
        <v>260</v>
      </c>
      <c r="J72" s="28">
        <v>2</v>
      </c>
      <c r="K72" s="28"/>
      <c r="L72" s="28" t="s">
        <v>61</v>
      </c>
      <c r="M72" s="4" t="s">
        <v>69</v>
      </c>
      <c r="N72" s="4" t="s">
        <v>143</v>
      </c>
      <c r="O72" s="11">
        <f>'[1]ЦФО 20-24'!$EV$446</f>
        <v>2284.5668184000001</v>
      </c>
      <c r="P72" s="11">
        <f t="shared" si="7"/>
        <v>2741.4801820799998</v>
      </c>
      <c r="Q72" s="11">
        <f t="shared" si="8"/>
        <v>2741.4801820799998</v>
      </c>
      <c r="R72" s="28"/>
      <c r="S72" s="28"/>
      <c r="T72" s="28"/>
      <c r="U72" s="4" t="s">
        <v>129</v>
      </c>
      <c r="V72" s="28" t="s">
        <v>78</v>
      </c>
      <c r="W72" s="4" t="s">
        <v>93</v>
      </c>
      <c r="X72" s="12">
        <v>43841</v>
      </c>
      <c r="Y72" s="12">
        <v>43886</v>
      </c>
      <c r="Z72" s="28"/>
      <c r="AA72" s="28"/>
      <c r="AB72" s="28"/>
      <c r="AC72" s="28"/>
      <c r="AD72" s="4" t="s">
        <v>261</v>
      </c>
      <c r="AE72" s="28" t="s">
        <v>87</v>
      </c>
      <c r="AF72" s="28">
        <v>796</v>
      </c>
      <c r="AG72" s="28" t="s">
        <v>88</v>
      </c>
      <c r="AH72" s="28" t="s">
        <v>87</v>
      </c>
      <c r="AI72" s="4">
        <v>96</v>
      </c>
      <c r="AJ72" s="28" t="s">
        <v>60</v>
      </c>
      <c r="AK72" s="8">
        <v>43951</v>
      </c>
      <c r="AL72" s="8">
        <v>43951</v>
      </c>
      <c r="AM72" s="12">
        <v>44196</v>
      </c>
      <c r="AN72" s="6">
        <v>2020</v>
      </c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90.75" customHeight="1">
      <c r="A73" s="3">
        <v>4</v>
      </c>
      <c r="B73" s="4">
        <v>66</v>
      </c>
      <c r="C73" s="6" t="s">
        <v>57</v>
      </c>
      <c r="D73" s="6" t="s">
        <v>57</v>
      </c>
      <c r="E73" s="3" t="s">
        <v>250</v>
      </c>
      <c r="F73" s="28">
        <v>1</v>
      </c>
      <c r="G73" s="6" t="s">
        <v>262</v>
      </c>
      <c r="H73" s="6" t="s">
        <v>263</v>
      </c>
      <c r="I73" s="6" t="s">
        <v>264</v>
      </c>
      <c r="J73" s="28">
        <v>2</v>
      </c>
      <c r="K73" s="28"/>
      <c r="L73" s="28" t="s">
        <v>61</v>
      </c>
      <c r="M73" s="4" t="s">
        <v>69</v>
      </c>
      <c r="N73" s="4" t="s">
        <v>143</v>
      </c>
      <c r="O73" s="11">
        <f>P73/1.2</f>
        <v>569.52</v>
      </c>
      <c r="P73" s="11">
        <v>683.42399999999998</v>
      </c>
      <c r="Q73" s="11">
        <f t="shared" si="8"/>
        <v>683.42399999999998</v>
      </c>
      <c r="R73" s="28"/>
      <c r="S73" s="28"/>
      <c r="T73" s="28"/>
      <c r="U73" s="6" t="s">
        <v>77</v>
      </c>
      <c r="V73" s="28" t="s">
        <v>78</v>
      </c>
      <c r="W73" s="4" t="s">
        <v>93</v>
      </c>
      <c r="X73" s="12">
        <v>43842</v>
      </c>
      <c r="Y73" s="12">
        <v>43887</v>
      </c>
      <c r="Z73" s="28"/>
      <c r="AA73" s="28"/>
      <c r="AB73" s="28"/>
      <c r="AC73" s="28"/>
      <c r="AD73" s="4" t="s">
        <v>265</v>
      </c>
      <c r="AE73" s="28" t="s">
        <v>87</v>
      </c>
      <c r="AF73" s="6">
        <v>876</v>
      </c>
      <c r="AG73" s="28" t="s">
        <v>64</v>
      </c>
      <c r="AH73" s="28" t="s">
        <v>87</v>
      </c>
      <c r="AI73" s="4">
        <v>96</v>
      </c>
      <c r="AJ73" s="28" t="s">
        <v>60</v>
      </c>
      <c r="AK73" s="8">
        <v>43951</v>
      </c>
      <c r="AL73" s="8">
        <v>43951</v>
      </c>
      <c r="AM73" s="12">
        <v>44196</v>
      </c>
      <c r="AN73" s="6">
        <v>2020</v>
      </c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90.75" customHeight="1">
      <c r="A74" s="3">
        <v>4</v>
      </c>
      <c r="B74" s="28">
        <v>67</v>
      </c>
      <c r="C74" s="6" t="s">
        <v>57</v>
      </c>
      <c r="D74" s="6" t="s">
        <v>57</v>
      </c>
      <c r="E74" s="3" t="s">
        <v>250</v>
      </c>
      <c r="F74" s="28">
        <v>1</v>
      </c>
      <c r="G74" s="6" t="s">
        <v>266</v>
      </c>
      <c r="H74" s="16" t="s">
        <v>267</v>
      </c>
      <c r="I74" s="16" t="s">
        <v>268</v>
      </c>
      <c r="J74" s="3"/>
      <c r="K74" s="3"/>
      <c r="L74" s="28" t="s">
        <v>61</v>
      </c>
      <c r="M74" s="6" t="s">
        <v>69</v>
      </c>
      <c r="N74" s="4" t="s">
        <v>143</v>
      </c>
      <c r="O74" s="32">
        <v>461.02</v>
      </c>
      <c r="P74" s="32">
        <v>461.02199999999999</v>
      </c>
      <c r="Q74" s="32">
        <v>461.02199999999999</v>
      </c>
      <c r="R74" s="28"/>
      <c r="S74" s="28"/>
      <c r="T74" s="28"/>
      <c r="U74" s="28" t="s">
        <v>84</v>
      </c>
      <c r="V74" s="28" t="s">
        <v>57</v>
      </c>
      <c r="W74" s="29" t="s">
        <v>119</v>
      </c>
      <c r="X74" s="8">
        <v>43850</v>
      </c>
      <c r="Y74" s="8">
        <v>43850</v>
      </c>
      <c r="Z74" s="29" t="s">
        <v>319</v>
      </c>
      <c r="AA74" s="8" t="s">
        <v>269</v>
      </c>
      <c r="AB74" s="16" t="s">
        <v>270</v>
      </c>
      <c r="AC74" s="3">
        <v>760450001</v>
      </c>
      <c r="AD74" s="3" t="s">
        <v>266</v>
      </c>
      <c r="AE74" s="28" t="s">
        <v>87</v>
      </c>
      <c r="AF74" s="6">
        <v>876</v>
      </c>
      <c r="AG74" s="28" t="s">
        <v>64</v>
      </c>
      <c r="AH74" s="28" t="s">
        <v>87</v>
      </c>
      <c r="AI74" s="4">
        <v>96</v>
      </c>
      <c r="AJ74" s="28" t="s">
        <v>60</v>
      </c>
      <c r="AK74" s="8">
        <v>43951</v>
      </c>
      <c r="AL74" s="8">
        <v>43951</v>
      </c>
      <c r="AM74" s="8">
        <v>44196</v>
      </c>
      <c r="AN74" s="3">
        <v>2020</v>
      </c>
      <c r="AO74" s="3"/>
      <c r="AP74" s="3"/>
      <c r="AQ74" s="3"/>
      <c r="AR74" s="3"/>
      <c r="AS74" s="3"/>
      <c r="AT74" s="3"/>
      <c r="AU74" s="3"/>
      <c r="AV74" s="28"/>
      <c r="AW74" s="28"/>
      <c r="AX74" s="28"/>
      <c r="AY74" s="28"/>
      <c r="AZ74" s="28"/>
    </row>
    <row r="75" spans="1:52" ht="90.75" customHeight="1">
      <c r="A75" s="28">
        <v>3</v>
      </c>
      <c r="B75" s="4">
        <v>68</v>
      </c>
      <c r="C75" s="6" t="s">
        <v>57</v>
      </c>
      <c r="D75" s="6" t="s">
        <v>57</v>
      </c>
      <c r="E75" s="4" t="s">
        <v>125</v>
      </c>
      <c r="F75" s="28">
        <v>1</v>
      </c>
      <c r="G75" s="4" t="s">
        <v>272</v>
      </c>
      <c r="H75" s="4">
        <v>27</v>
      </c>
      <c r="I75" s="4" t="s">
        <v>271</v>
      </c>
      <c r="J75" s="3"/>
      <c r="K75" s="3"/>
      <c r="L75" s="28" t="s">
        <v>61</v>
      </c>
      <c r="M75" s="4" t="s">
        <v>112</v>
      </c>
      <c r="N75" s="4" t="s">
        <v>59</v>
      </c>
      <c r="O75" s="14">
        <v>6692.1795899999997</v>
      </c>
      <c r="P75" s="14">
        <v>8030.615507999999</v>
      </c>
      <c r="Q75" s="14">
        <v>8030.615507999999</v>
      </c>
      <c r="R75" s="28"/>
      <c r="S75" s="28"/>
      <c r="T75" s="28"/>
      <c r="U75" s="4" t="s">
        <v>129</v>
      </c>
      <c r="V75" s="28" t="s">
        <v>78</v>
      </c>
      <c r="W75" s="4" t="s">
        <v>93</v>
      </c>
      <c r="X75" s="7">
        <v>43905</v>
      </c>
      <c r="Y75" s="7">
        <v>43936</v>
      </c>
      <c r="Z75" s="28"/>
      <c r="AA75" s="28"/>
      <c r="AB75" s="28"/>
      <c r="AC75" s="28"/>
      <c r="AD75" s="4" t="s">
        <v>272</v>
      </c>
      <c r="AE75" s="28" t="s">
        <v>87</v>
      </c>
      <c r="AF75" s="6">
        <v>876</v>
      </c>
      <c r="AG75" s="28" t="s">
        <v>64</v>
      </c>
      <c r="AH75" s="28" t="s">
        <v>87</v>
      </c>
      <c r="AI75" s="4">
        <v>96</v>
      </c>
      <c r="AJ75" s="28" t="s">
        <v>60</v>
      </c>
      <c r="AK75" s="8">
        <v>43951</v>
      </c>
      <c r="AL75" s="8">
        <v>43951</v>
      </c>
      <c r="AM75" s="8">
        <f t="shared" ref="AM75:AM115" si="9">AL75+30</f>
        <v>43981</v>
      </c>
      <c r="AN75" s="4">
        <v>2020</v>
      </c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90.75" customHeight="1">
      <c r="A76" s="28">
        <v>3</v>
      </c>
      <c r="B76" s="4">
        <v>69</v>
      </c>
      <c r="C76" s="6" t="s">
        <v>57</v>
      </c>
      <c r="D76" s="6" t="s">
        <v>57</v>
      </c>
      <c r="E76" s="4" t="s">
        <v>125</v>
      </c>
      <c r="F76" s="28">
        <v>1</v>
      </c>
      <c r="G76" s="4" t="s">
        <v>273</v>
      </c>
      <c r="H76" s="4">
        <v>27</v>
      </c>
      <c r="I76" s="4" t="s">
        <v>271</v>
      </c>
      <c r="J76" s="28">
        <v>2</v>
      </c>
      <c r="K76" s="3"/>
      <c r="L76" s="28" t="s">
        <v>61</v>
      </c>
      <c r="M76" s="4" t="s">
        <v>112</v>
      </c>
      <c r="N76" s="4" t="s">
        <v>59</v>
      </c>
      <c r="O76" s="14">
        <v>985.78032999999994</v>
      </c>
      <c r="P76" s="14">
        <v>1182.9363959999998</v>
      </c>
      <c r="Q76" s="14">
        <v>1182.9363959999998</v>
      </c>
      <c r="R76" s="28"/>
      <c r="S76" s="28"/>
      <c r="T76" s="28"/>
      <c r="U76" s="4" t="s">
        <v>129</v>
      </c>
      <c r="V76" s="28" t="s">
        <v>78</v>
      </c>
      <c r="W76" s="4" t="s">
        <v>93</v>
      </c>
      <c r="X76" s="7">
        <v>43905</v>
      </c>
      <c r="Y76" s="7">
        <v>43936</v>
      </c>
      <c r="Z76" s="28"/>
      <c r="AA76" s="28"/>
      <c r="AB76" s="28"/>
      <c r="AC76" s="28"/>
      <c r="AD76" s="4" t="s">
        <v>273</v>
      </c>
      <c r="AE76" s="28" t="s">
        <v>87</v>
      </c>
      <c r="AF76" s="6">
        <v>876</v>
      </c>
      <c r="AG76" s="28" t="s">
        <v>64</v>
      </c>
      <c r="AH76" s="28" t="s">
        <v>87</v>
      </c>
      <c r="AI76" s="4">
        <v>96</v>
      </c>
      <c r="AJ76" s="28" t="s">
        <v>60</v>
      </c>
      <c r="AK76" s="8">
        <v>43951</v>
      </c>
      <c r="AL76" s="8">
        <v>43951</v>
      </c>
      <c r="AM76" s="8">
        <f t="shared" si="9"/>
        <v>43981</v>
      </c>
      <c r="AN76" s="4">
        <v>2020</v>
      </c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90.75" customHeight="1">
      <c r="A77" s="28">
        <v>3</v>
      </c>
      <c r="B77" s="28">
        <v>70</v>
      </c>
      <c r="C77" s="6" t="s">
        <v>57</v>
      </c>
      <c r="D77" s="6" t="s">
        <v>57</v>
      </c>
      <c r="E77" s="4" t="s">
        <v>125</v>
      </c>
      <c r="F77" s="28">
        <v>1</v>
      </c>
      <c r="G77" s="4" t="s">
        <v>274</v>
      </c>
      <c r="H77" s="4">
        <v>27</v>
      </c>
      <c r="I77" s="4" t="s">
        <v>271</v>
      </c>
      <c r="J77" s="28">
        <v>2</v>
      </c>
      <c r="K77" s="3"/>
      <c r="L77" s="28" t="s">
        <v>61</v>
      </c>
      <c r="M77" s="4" t="s">
        <v>112</v>
      </c>
      <c r="N77" s="4" t="s">
        <v>59</v>
      </c>
      <c r="O77" s="14">
        <v>2331.1782699999999</v>
      </c>
      <c r="P77" s="14">
        <v>2797.413924</v>
      </c>
      <c r="Q77" s="14">
        <v>2797.413924</v>
      </c>
      <c r="R77" s="28"/>
      <c r="S77" s="28"/>
      <c r="T77" s="28"/>
      <c r="U77" s="4" t="s">
        <v>129</v>
      </c>
      <c r="V77" s="28" t="s">
        <v>78</v>
      </c>
      <c r="W77" s="4" t="s">
        <v>93</v>
      </c>
      <c r="X77" s="7">
        <v>43905</v>
      </c>
      <c r="Y77" s="7">
        <v>43936</v>
      </c>
      <c r="Z77" s="28"/>
      <c r="AA77" s="28"/>
      <c r="AB77" s="28"/>
      <c r="AC77" s="28"/>
      <c r="AD77" s="4" t="s">
        <v>274</v>
      </c>
      <c r="AE77" s="28" t="s">
        <v>87</v>
      </c>
      <c r="AF77" s="6">
        <v>876</v>
      </c>
      <c r="AG77" s="28" t="s">
        <v>64</v>
      </c>
      <c r="AH77" s="28" t="s">
        <v>87</v>
      </c>
      <c r="AI77" s="4">
        <v>96</v>
      </c>
      <c r="AJ77" s="28" t="s">
        <v>60</v>
      </c>
      <c r="AK77" s="8">
        <v>43951</v>
      </c>
      <c r="AL77" s="8">
        <v>43951</v>
      </c>
      <c r="AM77" s="8">
        <f t="shared" si="9"/>
        <v>43981</v>
      </c>
      <c r="AN77" s="4">
        <v>2020</v>
      </c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90.75" customHeight="1">
      <c r="A78" s="28">
        <v>3</v>
      </c>
      <c r="B78" s="4">
        <v>71</v>
      </c>
      <c r="C78" s="6" t="s">
        <v>57</v>
      </c>
      <c r="D78" s="6" t="s">
        <v>57</v>
      </c>
      <c r="E78" s="4" t="s">
        <v>125</v>
      </c>
      <c r="F78" s="28">
        <v>1</v>
      </c>
      <c r="G78" s="4" t="s">
        <v>275</v>
      </c>
      <c r="H78" s="4">
        <v>27</v>
      </c>
      <c r="I78" s="4" t="s">
        <v>271</v>
      </c>
      <c r="J78" s="28">
        <v>2</v>
      </c>
      <c r="K78" s="3"/>
      <c r="L78" s="28" t="s">
        <v>61</v>
      </c>
      <c r="M78" s="4" t="s">
        <v>112</v>
      </c>
      <c r="N78" s="4" t="s">
        <v>59</v>
      </c>
      <c r="O78" s="14">
        <v>8830.8048285000004</v>
      </c>
      <c r="P78" s="14">
        <v>10596.965794199999</v>
      </c>
      <c r="Q78" s="14">
        <v>10596.965794199999</v>
      </c>
      <c r="R78" s="28"/>
      <c r="S78" s="28"/>
      <c r="T78" s="28"/>
      <c r="U78" s="18" t="s">
        <v>114</v>
      </c>
      <c r="V78" s="28" t="s">
        <v>78</v>
      </c>
      <c r="W78" s="4" t="s">
        <v>93</v>
      </c>
      <c r="X78" s="7">
        <v>43905</v>
      </c>
      <c r="Y78" s="7">
        <v>43936</v>
      </c>
      <c r="Z78" s="28"/>
      <c r="AA78" s="28"/>
      <c r="AB78" s="28"/>
      <c r="AC78" s="28"/>
      <c r="AD78" s="4" t="s">
        <v>275</v>
      </c>
      <c r="AE78" s="28" t="s">
        <v>87</v>
      </c>
      <c r="AF78" s="6">
        <v>876</v>
      </c>
      <c r="AG78" s="28" t="s">
        <v>64</v>
      </c>
      <c r="AH78" s="28" t="s">
        <v>87</v>
      </c>
      <c r="AI78" s="4">
        <v>96</v>
      </c>
      <c r="AJ78" s="28" t="s">
        <v>60</v>
      </c>
      <c r="AK78" s="8">
        <v>43951</v>
      </c>
      <c r="AL78" s="8">
        <v>43951</v>
      </c>
      <c r="AM78" s="8">
        <f t="shared" si="9"/>
        <v>43981</v>
      </c>
      <c r="AN78" s="4">
        <v>2020</v>
      </c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90.75" customHeight="1">
      <c r="A79" s="28">
        <v>3</v>
      </c>
      <c r="B79" s="4">
        <v>72</v>
      </c>
      <c r="C79" s="6" t="s">
        <v>57</v>
      </c>
      <c r="D79" s="6" t="s">
        <v>57</v>
      </c>
      <c r="E79" s="4" t="s">
        <v>125</v>
      </c>
      <c r="F79" s="28">
        <v>1</v>
      </c>
      <c r="G79" s="4" t="s">
        <v>276</v>
      </c>
      <c r="H79" s="4">
        <v>27</v>
      </c>
      <c r="I79" s="4" t="s">
        <v>271</v>
      </c>
      <c r="J79" s="28">
        <v>2</v>
      </c>
      <c r="K79" s="3"/>
      <c r="L79" s="28" t="s">
        <v>61</v>
      </c>
      <c r="M79" s="4" t="s">
        <v>112</v>
      </c>
      <c r="N79" s="4" t="s">
        <v>59</v>
      </c>
      <c r="O79" s="14">
        <v>1337.7170496680001</v>
      </c>
      <c r="P79" s="14">
        <v>1605.2604596016001</v>
      </c>
      <c r="Q79" s="14">
        <v>1605.2604596016001</v>
      </c>
      <c r="R79" s="28"/>
      <c r="S79" s="28"/>
      <c r="T79" s="28"/>
      <c r="U79" s="4" t="s">
        <v>129</v>
      </c>
      <c r="V79" s="28" t="s">
        <v>78</v>
      </c>
      <c r="W79" s="4" t="s">
        <v>93</v>
      </c>
      <c r="X79" s="7">
        <v>43905</v>
      </c>
      <c r="Y79" s="7">
        <v>43936</v>
      </c>
      <c r="Z79" s="28"/>
      <c r="AA79" s="28"/>
      <c r="AB79" s="28"/>
      <c r="AC79" s="28"/>
      <c r="AD79" s="4" t="s">
        <v>276</v>
      </c>
      <c r="AE79" s="28" t="s">
        <v>87</v>
      </c>
      <c r="AF79" s="6">
        <v>876</v>
      </c>
      <c r="AG79" s="28" t="s">
        <v>64</v>
      </c>
      <c r="AH79" s="28" t="s">
        <v>87</v>
      </c>
      <c r="AI79" s="4">
        <v>96</v>
      </c>
      <c r="AJ79" s="28" t="s">
        <v>60</v>
      </c>
      <c r="AK79" s="8">
        <v>43951</v>
      </c>
      <c r="AL79" s="8">
        <v>43951</v>
      </c>
      <c r="AM79" s="8">
        <f t="shared" si="9"/>
        <v>43981</v>
      </c>
      <c r="AN79" s="4">
        <v>2020</v>
      </c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90.75" customHeight="1">
      <c r="A80" s="28">
        <v>3</v>
      </c>
      <c r="B80" s="28">
        <v>73</v>
      </c>
      <c r="C80" s="6" t="s">
        <v>57</v>
      </c>
      <c r="D80" s="6" t="s">
        <v>57</v>
      </c>
      <c r="E80" s="4" t="s">
        <v>125</v>
      </c>
      <c r="F80" s="28">
        <v>1</v>
      </c>
      <c r="G80" s="4" t="s">
        <v>277</v>
      </c>
      <c r="H80" s="4">
        <v>27</v>
      </c>
      <c r="I80" s="4" t="s">
        <v>271</v>
      </c>
      <c r="J80" s="28">
        <v>2</v>
      </c>
      <c r="K80" s="3"/>
      <c r="L80" s="28" t="s">
        <v>61</v>
      </c>
      <c r="M80" s="4" t="s">
        <v>112</v>
      </c>
      <c r="N80" s="4" t="s">
        <v>59</v>
      </c>
      <c r="O80" s="14">
        <v>6911.3966600000003</v>
      </c>
      <c r="P80" s="14">
        <v>8293.6759920000004</v>
      </c>
      <c r="Q80" s="14">
        <v>8293.6759920000004</v>
      </c>
      <c r="R80" s="28"/>
      <c r="S80" s="28"/>
      <c r="T80" s="28"/>
      <c r="U80" s="18" t="s">
        <v>114</v>
      </c>
      <c r="V80" s="28" t="s">
        <v>78</v>
      </c>
      <c r="W80" s="4" t="s">
        <v>93</v>
      </c>
      <c r="X80" s="7">
        <v>43905</v>
      </c>
      <c r="Y80" s="7">
        <v>43936</v>
      </c>
      <c r="Z80" s="28"/>
      <c r="AA80" s="28"/>
      <c r="AB80" s="28"/>
      <c r="AC80" s="28"/>
      <c r="AD80" s="4" t="s">
        <v>277</v>
      </c>
      <c r="AE80" s="28" t="s">
        <v>87</v>
      </c>
      <c r="AF80" s="6">
        <v>876</v>
      </c>
      <c r="AG80" s="28" t="s">
        <v>64</v>
      </c>
      <c r="AH80" s="28" t="s">
        <v>87</v>
      </c>
      <c r="AI80" s="4">
        <v>96</v>
      </c>
      <c r="AJ80" s="28" t="s">
        <v>60</v>
      </c>
      <c r="AK80" s="8">
        <v>43951</v>
      </c>
      <c r="AL80" s="8">
        <v>43951</v>
      </c>
      <c r="AM80" s="8">
        <f t="shared" si="9"/>
        <v>43981</v>
      </c>
      <c r="AN80" s="4">
        <v>2020</v>
      </c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90.75" customHeight="1">
      <c r="A81" s="28">
        <v>3</v>
      </c>
      <c r="B81" s="4">
        <v>74</v>
      </c>
      <c r="C81" s="6" t="s">
        <v>57</v>
      </c>
      <c r="D81" s="6" t="s">
        <v>57</v>
      </c>
      <c r="E81" s="4" t="s">
        <v>125</v>
      </c>
      <c r="F81" s="28">
        <v>1</v>
      </c>
      <c r="G81" s="4" t="s">
        <v>278</v>
      </c>
      <c r="H81" s="4">
        <v>27</v>
      </c>
      <c r="I81" s="4" t="s">
        <v>271</v>
      </c>
      <c r="J81" s="3"/>
      <c r="K81" s="3"/>
      <c r="L81" s="28" t="s">
        <v>61</v>
      </c>
      <c r="M81" s="4" t="s">
        <v>112</v>
      </c>
      <c r="N81" s="4" t="s">
        <v>59</v>
      </c>
      <c r="O81" s="14">
        <v>3673.2711100000001</v>
      </c>
      <c r="P81" s="14">
        <v>4407.9253319999998</v>
      </c>
      <c r="Q81" s="14">
        <v>4407.9253319999998</v>
      </c>
      <c r="R81" s="28"/>
      <c r="S81" s="28"/>
      <c r="T81" s="28"/>
      <c r="U81" s="4" t="s">
        <v>129</v>
      </c>
      <c r="V81" s="28" t="s">
        <v>78</v>
      </c>
      <c r="W81" s="4" t="s">
        <v>93</v>
      </c>
      <c r="X81" s="7">
        <v>43905</v>
      </c>
      <c r="Y81" s="7">
        <v>43936</v>
      </c>
      <c r="Z81" s="28"/>
      <c r="AA81" s="28"/>
      <c r="AB81" s="28"/>
      <c r="AC81" s="28"/>
      <c r="AD81" s="4" t="s">
        <v>278</v>
      </c>
      <c r="AE81" s="28" t="s">
        <v>87</v>
      </c>
      <c r="AF81" s="6">
        <v>876</v>
      </c>
      <c r="AG81" s="28" t="s">
        <v>64</v>
      </c>
      <c r="AH81" s="28" t="s">
        <v>87</v>
      </c>
      <c r="AI81" s="4">
        <v>96</v>
      </c>
      <c r="AJ81" s="28" t="s">
        <v>60</v>
      </c>
      <c r="AK81" s="7">
        <v>43951</v>
      </c>
      <c r="AL81" s="7">
        <v>43951</v>
      </c>
      <c r="AM81" s="8">
        <f t="shared" si="9"/>
        <v>43981</v>
      </c>
      <c r="AN81" s="4">
        <v>2020</v>
      </c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90.75" customHeight="1">
      <c r="A82" s="28">
        <v>3</v>
      </c>
      <c r="B82" s="4">
        <v>75</v>
      </c>
      <c r="C82" s="6" t="s">
        <v>57</v>
      </c>
      <c r="D82" s="6" t="s">
        <v>57</v>
      </c>
      <c r="E82" s="4" t="s">
        <v>125</v>
      </c>
      <c r="F82" s="28">
        <v>1</v>
      </c>
      <c r="G82" s="4" t="s">
        <v>279</v>
      </c>
      <c r="H82" s="4">
        <v>27</v>
      </c>
      <c r="I82" s="4" t="s">
        <v>271</v>
      </c>
      <c r="J82" s="28">
        <v>2</v>
      </c>
      <c r="K82" s="3"/>
      <c r="L82" s="28" t="s">
        <v>61</v>
      </c>
      <c r="M82" s="4" t="s">
        <v>112</v>
      </c>
      <c r="N82" s="4" t="s">
        <v>59</v>
      </c>
      <c r="O82" s="14">
        <v>21025.984860000004</v>
      </c>
      <c r="P82" s="14">
        <v>25231.181832000006</v>
      </c>
      <c r="Q82" s="14">
        <v>25231.181832000006</v>
      </c>
      <c r="R82" s="28"/>
      <c r="S82" s="28"/>
      <c r="T82" s="28"/>
      <c r="U82" s="18" t="s">
        <v>114</v>
      </c>
      <c r="V82" s="28" t="s">
        <v>78</v>
      </c>
      <c r="W82" s="4" t="s">
        <v>93</v>
      </c>
      <c r="X82" s="7">
        <v>43905</v>
      </c>
      <c r="Y82" s="7">
        <v>43936</v>
      </c>
      <c r="Z82" s="28"/>
      <c r="AA82" s="28"/>
      <c r="AB82" s="28"/>
      <c r="AC82" s="28"/>
      <c r="AD82" s="4" t="s">
        <v>279</v>
      </c>
      <c r="AE82" s="28" t="s">
        <v>87</v>
      </c>
      <c r="AF82" s="6">
        <v>876</v>
      </c>
      <c r="AG82" s="28" t="s">
        <v>64</v>
      </c>
      <c r="AH82" s="28" t="s">
        <v>87</v>
      </c>
      <c r="AI82" s="4">
        <v>96</v>
      </c>
      <c r="AJ82" s="28" t="s">
        <v>60</v>
      </c>
      <c r="AK82" s="7">
        <v>43951</v>
      </c>
      <c r="AL82" s="7">
        <v>43951</v>
      </c>
      <c r="AM82" s="8">
        <f t="shared" si="9"/>
        <v>43981</v>
      </c>
      <c r="AN82" s="4">
        <v>2020</v>
      </c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90.75" customHeight="1">
      <c r="A83" s="28">
        <v>3</v>
      </c>
      <c r="B83" s="28">
        <v>76</v>
      </c>
      <c r="C83" s="6" t="s">
        <v>57</v>
      </c>
      <c r="D83" s="6" t="s">
        <v>57</v>
      </c>
      <c r="E83" s="4" t="s">
        <v>125</v>
      </c>
      <c r="F83" s="28">
        <v>1</v>
      </c>
      <c r="G83" s="4" t="s">
        <v>280</v>
      </c>
      <c r="H83" s="4">
        <v>27</v>
      </c>
      <c r="I83" s="4" t="s">
        <v>271</v>
      </c>
      <c r="J83" s="28">
        <v>2</v>
      </c>
      <c r="K83" s="3"/>
      <c r="L83" s="28" t="s">
        <v>61</v>
      </c>
      <c r="M83" s="4" t="s">
        <v>112</v>
      </c>
      <c r="N83" s="4" t="s">
        <v>59</v>
      </c>
      <c r="O83" s="14">
        <v>123.55955999999999</v>
      </c>
      <c r="P83" s="14">
        <v>148.27147199999999</v>
      </c>
      <c r="Q83" s="14">
        <v>148.27147199999999</v>
      </c>
      <c r="R83" s="28"/>
      <c r="S83" s="28"/>
      <c r="T83" s="28"/>
      <c r="U83" s="4" t="s">
        <v>129</v>
      </c>
      <c r="V83" s="28" t="s">
        <v>78</v>
      </c>
      <c r="W83" s="4" t="s">
        <v>93</v>
      </c>
      <c r="X83" s="7">
        <v>43905</v>
      </c>
      <c r="Y83" s="7">
        <v>43936</v>
      </c>
      <c r="Z83" s="28"/>
      <c r="AA83" s="28"/>
      <c r="AB83" s="28"/>
      <c r="AC83" s="28"/>
      <c r="AD83" s="4" t="s">
        <v>280</v>
      </c>
      <c r="AE83" s="28" t="s">
        <v>87</v>
      </c>
      <c r="AF83" s="6">
        <v>876</v>
      </c>
      <c r="AG83" s="28" t="s">
        <v>64</v>
      </c>
      <c r="AH83" s="28" t="s">
        <v>87</v>
      </c>
      <c r="AI83" s="4">
        <v>96</v>
      </c>
      <c r="AJ83" s="28" t="s">
        <v>60</v>
      </c>
      <c r="AK83" s="7">
        <v>43951</v>
      </c>
      <c r="AL83" s="7">
        <v>43951</v>
      </c>
      <c r="AM83" s="8">
        <f t="shared" si="9"/>
        <v>43981</v>
      </c>
      <c r="AN83" s="4">
        <v>2020</v>
      </c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90.75" customHeight="1">
      <c r="A84" s="28">
        <v>3</v>
      </c>
      <c r="B84" s="4">
        <v>77</v>
      </c>
      <c r="C84" s="6" t="s">
        <v>57</v>
      </c>
      <c r="D84" s="6" t="s">
        <v>57</v>
      </c>
      <c r="E84" s="4" t="s">
        <v>125</v>
      </c>
      <c r="F84" s="28">
        <v>1</v>
      </c>
      <c r="G84" s="4" t="s">
        <v>281</v>
      </c>
      <c r="H84" s="4">
        <v>27</v>
      </c>
      <c r="I84" s="4" t="s">
        <v>271</v>
      </c>
      <c r="J84" s="28">
        <v>2</v>
      </c>
      <c r="K84" s="3"/>
      <c r="L84" s="28" t="s">
        <v>61</v>
      </c>
      <c r="M84" s="4" t="s">
        <v>112</v>
      </c>
      <c r="N84" s="4" t="s">
        <v>59</v>
      </c>
      <c r="O84" s="14">
        <v>14776.647870000004</v>
      </c>
      <c r="P84" s="14">
        <v>17731.977444000004</v>
      </c>
      <c r="Q84" s="14">
        <v>17731.977444000004</v>
      </c>
      <c r="R84" s="28"/>
      <c r="S84" s="28"/>
      <c r="T84" s="28"/>
      <c r="U84" s="18" t="s">
        <v>114</v>
      </c>
      <c r="V84" s="28" t="s">
        <v>78</v>
      </c>
      <c r="W84" s="4" t="s">
        <v>93</v>
      </c>
      <c r="X84" s="7">
        <v>43905</v>
      </c>
      <c r="Y84" s="7">
        <v>43936</v>
      </c>
      <c r="Z84" s="28"/>
      <c r="AA84" s="28"/>
      <c r="AB84" s="28"/>
      <c r="AC84" s="28"/>
      <c r="AD84" s="4" t="s">
        <v>281</v>
      </c>
      <c r="AE84" s="28" t="s">
        <v>87</v>
      </c>
      <c r="AF84" s="6">
        <v>876</v>
      </c>
      <c r="AG84" s="28" t="s">
        <v>64</v>
      </c>
      <c r="AH84" s="28" t="s">
        <v>87</v>
      </c>
      <c r="AI84" s="4">
        <v>96</v>
      </c>
      <c r="AJ84" s="28" t="s">
        <v>60</v>
      </c>
      <c r="AK84" s="7">
        <v>43951</v>
      </c>
      <c r="AL84" s="7">
        <v>43951</v>
      </c>
      <c r="AM84" s="8">
        <f t="shared" si="9"/>
        <v>43981</v>
      </c>
      <c r="AN84" s="4">
        <v>2020</v>
      </c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90.75" customHeight="1">
      <c r="A85" s="28">
        <v>3</v>
      </c>
      <c r="B85" s="4">
        <v>78</v>
      </c>
      <c r="C85" s="6" t="s">
        <v>57</v>
      </c>
      <c r="D85" s="6" t="s">
        <v>57</v>
      </c>
      <c r="E85" s="4" t="s">
        <v>125</v>
      </c>
      <c r="F85" s="28">
        <v>1</v>
      </c>
      <c r="G85" s="4" t="s">
        <v>282</v>
      </c>
      <c r="H85" s="4">
        <v>27</v>
      </c>
      <c r="I85" s="4" t="s">
        <v>271</v>
      </c>
      <c r="J85" s="3"/>
      <c r="K85" s="3"/>
      <c r="L85" s="28" t="s">
        <v>61</v>
      </c>
      <c r="M85" s="4" t="s">
        <v>112</v>
      </c>
      <c r="N85" s="4" t="s">
        <v>59</v>
      </c>
      <c r="O85" s="14">
        <v>234.79584</v>
      </c>
      <c r="P85" s="14">
        <v>281.75500799999998</v>
      </c>
      <c r="Q85" s="14">
        <v>281.75500799999998</v>
      </c>
      <c r="R85" s="28"/>
      <c r="S85" s="28"/>
      <c r="T85" s="28"/>
      <c r="U85" s="4" t="s">
        <v>129</v>
      </c>
      <c r="V85" s="28" t="s">
        <v>78</v>
      </c>
      <c r="W85" s="4" t="s">
        <v>93</v>
      </c>
      <c r="X85" s="7">
        <v>43905</v>
      </c>
      <c r="Y85" s="7">
        <v>43936</v>
      </c>
      <c r="Z85" s="28"/>
      <c r="AA85" s="28"/>
      <c r="AB85" s="28"/>
      <c r="AC85" s="28"/>
      <c r="AD85" s="4" t="s">
        <v>282</v>
      </c>
      <c r="AE85" s="28" t="s">
        <v>87</v>
      </c>
      <c r="AF85" s="6">
        <v>876</v>
      </c>
      <c r="AG85" s="28" t="s">
        <v>64</v>
      </c>
      <c r="AH85" s="28" t="s">
        <v>87</v>
      </c>
      <c r="AI85" s="4">
        <v>96</v>
      </c>
      <c r="AJ85" s="28" t="s">
        <v>60</v>
      </c>
      <c r="AK85" s="7">
        <v>43951</v>
      </c>
      <c r="AL85" s="7">
        <v>43951</v>
      </c>
      <c r="AM85" s="8">
        <f t="shared" si="9"/>
        <v>43981</v>
      </c>
      <c r="AN85" s="4">
        <v>2020</v>
      </c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90.75" customHeight="1">
      <c r="A86" s="28">
        <v>3</v>
      </c>
      <c r="B86" s="28">
        <v>79</v>
      </c>
      <c r="C86" s="6" t="s">
        <v>57</v>
      </c>
      <c r="D86" s="6" t="s">
        <v>57</v>
      </c>
      <c r="E86" s="4" t="s">
        <v>125</v>
      </c>
      <c r="F86" s="28">
        <v>1</v>
      </c>
      <c r="G86" s="4" t="s">
        <v>283</v>
      </c>
      <c r="H86" s="4">
        <v>27</v>
      </c>
      <c r="I86" s="4" t="s">
        <v>271</v>
      </c>
      <c r="J86" s="28">
        <v>2</v>
      </c>
      <c r="K86" s="3"/>
      <c r="L86" s="28" t="s">
        <v>61</v>
      </c>
      <c r="M86" s="4" t="s">
        <v>112</v>
      </c>
      <c r="N86" s="4" t="s">
        <v>59</v>
      </c>
      <c r="O86" s="14">
        <v>3471.6773500000008</v>
      </c>
      <c r="P86" s="14">
        <v>4166.0128200000008</v>
      </c>
      <c r="Q86" s="14">
        <v>4166.0128200000008</v>
      </c>
      <c r="R86" s="28"/>
      <c r="S86" s="28"/>
      <c r="T86" s="28"/>
      <c r="U86" s="4" t="s">
        <v>129</v>
      </c>
      <c r="V86" s="28" t="s">
        <v>78</v>
      </c>
      <c r="W86" s="4" t="s">
        <v>93</v>
      </c>
      <c r="X86" s="7">
        <v>43905</v>
      </c>
      <c r="Y86" s="7">
        <v>43936</v>
      </c>
      <c r="Z86" s="28"/>
      <c r="AA86" s="28"/>
      <c r="AB86" s="28"/>
      <c r="AC86" s="28"/>
      <c r="AD86" s="4" t="s">
        <v>283</v>
      </c>
      <c r="AE86" s="28" t="s">
        <v>87</v>
      </c>
      <c r="AF86" s="6">
        <v>876</v>
      </c>
      <c r="AG86" s="28" t="s">
        <v>64</v>
      </c>
      <c r="AH86" s="28" t="s">
        <v>87</v>
      </c>
      <c r="AI86" s="4">
        <v>96</v>
      </c>
      <c r="AJ86" s="28" t="s">
        <v>60</v>
      </c>
      <c r="AK86" s="7">
        <v>43951</v>
      </c>
      <c r="AL86" s="7">
        <v>43951</v>
      </c>
      <c r="AM86" s="8">
        <f t="shared" si="9"/>
        <v>43981</v>
      </c>
      <c r="AN86" s="4">
        <v>2020</v>
      </c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90.75" customHeight="1">
      <c r="A87" s="28">
        <v>3</v>
      </c>
      <c r="B87" s="4">
        <v>80</v>
      </c>
      <c r="C87" s="6" t="s">
        <v>57</v>
      </c>
      <c r="D87" s="6" t="s">
        <v>57</v>
      </c>
      <c r="E87" s="4" t="s">
        <v>125</v>
      </c>
      <c r="F87" s="28">
        <v>1</v>
      </c>
      <c r="G87" s="4" t="s">
        <v>284</v>
      </c>
      <c r="H87" s="4">
        <v>27</v>
      </c>
      <c r="I87" s="4" t="s">
        <v>271</v>
      </c>
      <c r="J87" s="28">
        <v>2</v>
      </c>
      <c r="K87" s="3"/>
      <c r="L87" s="28" t="s">
        <v>61</v>
      </c>
      <c r="M87" s="4" t="s">
        <v>112</v>
      </c>
      <c r="N87" s="4" t="s">
        <v>59</v>
      </c>
      <c r="O87" s="14">
        <v>686.04486999999995</v>
      </c>
      <c r="P87" s="14">
        <v>823.25384399999996</v>
      </c>
      <c r="Q87" s="14">
        <v>823.25384399999996</v>
      </c>
      <c r="R87" s="28"/>
      <c r="S87" s="28"/>
      <c r="T87" s="28"/>
      <c r="U87" s="4" t="s">
        <v>129</v>
      </c>
      <c r="V87" s="28" t="s">
        <v>78</v>
      </c>
      <c r="W87" s="4" t="s">
        <v>93</v>
      </c>
      <c r="X87" s="7">
        <v>43905</v>
      </c>
      <c r="Y87" s="7">
        <v>43936</v>
      </c>
      <c r="Z87" s="28"/>
      <c r="AA87" s="28"/>
      <c r="AB87" s="28"/>
      <c r="AC87" s="28"/>
      <c r="AD87" s="4" t="s">
        <v>284</v>
      </c>
      <c r="AE87" s="28" t="s">
        <v>87</v>
      </c>
      <c r="AF87" s="6">
        <v>876</v>
      </c>
      <c r="AG87" s="28" t="s">
        <v>64</v>
      </c>
      <c r="AH87" s="28" t="s">
        <v>87</v>
      </c>
      <c r="AI87" s="4">
        <v>96</v>
      </c>
      <c r="AJ87" s="28" t="s">
        <v>60</v>
      </c>
      <c r="AK87" s="7">
        <v>43951</v>
      </c>
      <c r="AL87" s="7">
        <v>43951</v>
      </c>
      <c r="AM87" s="8">
        <f t="shared" si="9"/>
        <v>43981</v>
      </c>
      <c r="AN87" s="4">
        <v>2020</v>
      </c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90.75" customHeight="1">
      <c r="A88" s="28">
        <v>3</v>
      </c>
      <c r="B88" s="4">
        <v>81</v>
      </c>
      <c r="C88" s="6" t="s">
        <v>57</v>
      </c>
      <c r="D88" s="6" t="s">
        <v>57</v>
      </c>
      <c r="E88" s="4" t="s">
        <v>125</v>
      </c>
      <c r="F88" s="28">
        <v>1</v>
      </c>
      <c r="G88" s="4" t="s">
        <v>285</v>
      </c>
      <c r="H88" s="4">
        <v>27</v>
      </c>
      <c r="I88" s="4" t="s">
        <v>271</v>
      </c>
      <c r="J88" s="28">
        <v>2</v>
      </c>
      <c r="K88" s="3"/>
      <c r="L88" s="28" t="s">
        <v>61</v>
      </c>
      <c r="M88" s="4" t="s">
        <v>112</v>
      </c>
      <c r="N88" s="4" t="s">
        <v>59</v>
      </c>
      <c r="O88" s="14">
        <v>199.75563990000001</v>
      </c>
      <c r="P88" s="14">
        <v>239.70676788</v>
      </c>
      <c r="Q88" s="14">
        <v>239.70676788</v>
      </c>
      <c r="R88" s="28"/>
      <c r="S88" s="28"/>
      <c r="T88" s="28"/>
      <c r="U88" s="4" t="s">
        <v>129</v>
      </c>
      <c r="V88" s="28" t="s">
        <v>78</v>
      </c>
      <c r="W88" s="4" t="s">
        <v>93</v>
      </c>
      <c r="X88" s="7">
        <v>43905</v>
      </c>
      <c r="Y88" s="7">
        <v>43936</v>
      </c>
      <c r="Z88" s="28"/>
      <c r="AA88" s="28"/>
      <c r="AB88" s="28"/>
      <c r="AC88" s="28"/>
      <c r="AD88" s="4" t="s">
        <v>285</v>
      </c>
      <c r="AE88" s="28" t="s">
        <v>87</v>
      </c>
      <c r="AF88" s="6">
        <v>876</v>
      </c>
      <c r="AG88" s="28" t="s">
        <v>64</v>
      </c>
      <c r="AH88" s="28" t="s">
        <v>87</v>
      </c>
      <c r="AI88" s="4">
        <v>96</v>
      </c>
      <c r="AJ88" s="28" t="s">
        <v>60</v>
      </c>
      <c r="AK88" s="7">
        <v>43951</v>
      </c>
      <c r="AL88" s="7">
        <v>43951</v>
      </c>
      <c r="AM88" s="8">
        <f t="shared" si="9"/>
        <v>43981</v>
      </c>
      <c r="AN88" s="4">
        <v>2020</v>
      </c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90.75" customHeight="1">
      <c r="A89" s="28">
        <v>3</v>
      </c>
      <c r="B89" s="28">
        <v>82</v>
      </c>
      <c r="C89" s="6" t="s">
        <v>57</v>
      </c>
      <c r="D89" s="6" t="s">
        <v>57</v>
      </c>
      <c r="E89" s="4" t="s">
        <v>125</v>
      </c>
      <c r="F89" s="28">
        <v>1</v>
      </c>
      <c r="G89" s="4" t="s">
        <v>286</v>
      </c>
      <c r="H89" s="4">
        <v>27</v>
      </c>
      <c r="I89" s="4" t="s">
        <v>271</v>
      </c>
      <c r="J89" s="28">
        <v>2</v>
      </c>
      <c r="K89" s="3"/>
      <c r="L89" s="28" t="s">
        <v>61</v>
      </c>
      <c r="M89" s="4" t="s">
        <v>112</v>
      </c>
      <c r="N89" s="4" t="s">
        <v>59</v>
      </c>
      <c r="O89" s="14">
        <v>312.99204509999998</v>
      </c>
      <c r="P89" s="14">
        <v>375.59045411999995</v>
      </c>
      <c r="Q89" s="14">
        <v>375.59045411999995</v>
      </c>
      <c r="R89" s="28"/>
      <c r="S89" s="28"/>
      <c r="T89" s="28"/>
      <c r="U89" s="4" t="s">
        <v>129</v>
      </c>
      <c r="V89" s="28" t="s">
        <v>78</v>
      </c>
      <c r="W89" s="4" t="s">
        <v>93</v>
      </c>
      <c r="X89" s="7">
        <v>43905</v>
      </c>
      <c r="Y89" s="7">
        <v>43936</v>
      </c>
      <c r="Z89" s="28"/>
      <c r="AA89" s="28"/>
      <c r="AB89" s="28"/>
      <c r="AC89" s="28"/>
      <c r="AD89" s="4" t="s">
        <v>286</v>
      </c>
      <c r="AE89" s="28" t="s">
        <v>87</v>
      </c>
      <c r="AF89" s="6">
        <v>876</v>
      </c>
      <c r="AG89" s="28" t="s">
        <v>64</v>
      </c>
      <c r="AH89" s="28" t="s">
        <v>87</v>
      </c>
      <c r="AI89" s="4">
        <v>96</v>
      </c>
      <c r="AJ89" s="28" t="s">
        <v>60</v>
      </c>
      <c r="AK89" s="7">
        <v>43951</v>
      </c>
      <c r="AL89" s="7">
        <v>43951</v>
      </c>
      <c r="AM89" s="8">
        <f t="shared" si="9"/>
        <v>43981</v>
      </c>
      <c r="AN89" s="4">
        <v>2020</v>
      </c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90.75" customHeight="1">
      <c r="A90" s="28">
        <v>3</v>
      </c>
      <c r="B90" s="4">
        <v>83</v>
      </c>
      <c r="C90" s="6" t="s">
        <v>57</v>
      </c>
      <c r="D90" s="6" t="s">
        <v>57</v>
      </c>
      <c r="E90" s="4" t="s">
        <v>125</v>
      </c>
      <c r="F90" s="28">
        <v>1</v>
      </c>
      <c r="G90" s="4" t="s">
        <v>287</v>
      </c>
      <c r="H90" s="4">
        <v>27</v>
      </c>
      <c r="I90" s="4" t="s">
        <v>271</v>
      </c>
      <c r="J90" s="28">
        <v>2</v>
      </c>
      <c r="K90" s="3"/>
      <c r="L90" s="28" t="s">
        <v>61</v>
      </c>
      <c r="M90" s="4" t="s">
        <v>112</v>
      </c>
      <c r="N90" s="4" t="s">
        <v>59</v>
      </c>
      <c r="O90" s="14">
        <v>222.08750000000001</v>
      </c>
      <c r="P90" s="14">
        <v>266.505</v>
      </c>
      <c r="Q90" s="14">
        <v>266.505</v>
      </c>
      <c r="R90" s="28"/>
      <c r="S90" s="28"/>
      <c r="T90" s="28"/>
      <c r="U90" s="4" t="s">
        <v>129</v>
      </c>
      <c r="V90" s="28" t="s">
        <v>78</v>
      </c>
      <c r="W90" s="4" t="s">
        <v>93</v>
      </c>
      <c r="X90" s="7">
        <v>43905</v>
      </c>
      <c r="Y90" s="7">
        <v>43936</v>
      </c>
      <c r="Z90" s="28"/>
      <c r="AA90" s="28"/>
      <c r="AB90" s="28"/>
      <c r="AC90" s="28"/>
      <c r="AD90" s="4" t="s">
        <v>287</v>
      </c>
      <c r="AE90" s="28" t="s">
        <v>87</v>
      </c>
      <c r="AF90" s="6">
        <v>876</v>
      </c>
      <c r="AG90" s="28" t="s">
        <v>64</v>
      </c>
      <c r="AH90" s="28" t="s">
        <v>87</v>
      </c>
      <c r="AI90" s="4">
        <v>96</v>
      </c>
      <c r="AJ90" s="28" t="s">
        <v>60</v>
      </c>
      <c r="AK90" s="7">
        <v>43951</v>
      </c>
      <c r="AL90" s="7">
        <v>43951</v>
      </c>
      <c r="AM90" s="8">
        <f t="shared" si="9"/>
        <v>43981</v>
      </c>
      <c r="AN90" s="4">
        <v>2020</v>
      </c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90.75" customHeight="1">
      <c r="A91" s="28">
        <v>3</v>
      </c>
      <c r="B91" s="4">
        <v>84</v>
      </c>
      <c r="C91" s="6" t="s">
        <v>57</v>
      </c>
      <c r="D91" s="6" t="s">
        <v>57</v>
      </c>
      <c r="E91" s="4" t="s">
        <v>125</v>
      </c>
      <c r="F91" s="28">
        <v>1</v>
      </c>
      <c r="G91" s="4" t="s">
        <v>288</v>
      </c>
      <c r="H91" s="4">
        <v>27</v>
      </c>
      <c r="I91" s="4" t="s">
        <v>271</v>
      </c>
      <c r="J91" s="3"/>
      <c r="K91" s="3"/>
      <c r="L91" s="28" t="s">
        <v>61</v>
      </c>
      <c r="M91" s="4" t="s">
        <v>112</v>
      </c>
      <c r="N91" s="4" t="s">
        <v>59</v>
      </c>
      <c r="O91" s="14">
        <v>1816.34175</v>
      </c>
      <c r="P91" s="14">
        <v>2179.6100999999999</v>
      </c>
      <c r="Q91" s="14">
        <v>2179.6100999999999</v>
      </c>
      <c r="R91" s="28"/>
      <c r="S91" s="28"/>
      <c r="T91" s="28"/>
      <c r="U91" s="4" t="s">
        <v>129</v>
      </c>
      <c r="V91" s="28" t="s">
        <v>78</v>
      </c>
      <c r="W91" s="4" t="s">
        <v>93</v>
      </c>
      <c r="X91" s="7">
        <v>43905</v>
      </c>
      <c r="Y91" s="7">
        <v>43936</v>
      </c>
      <c r="Z91" s="28"/>
      <c r="AA91" s="28"/>
      <c r="AB91" s="28"/>
      <c r="AC91" s="28"/>
      <c r="AD91" s="4" t="s">
        <v>288</v>
      </c>
      <c r="AE91" s="28" t="s">
        <v>87</v>
      </c>
      <c r="AF91" s="6">
        <v>876</v>
      </c>
      <c r="AG91" s="28" t="s">
        <v>64</v>
      </c>
      <c r="AH91" s="28" t="s">
        <v>87</v>
      </c>
      <c r="AI91" s="4">
        <v>96</v>
      </c>
      <c r="AJ91" s="28" t="s">
        <v>60</v>
      </c>
      <c r="AK91" s="7">
        <v>43951</v>
      </c>
      <c r="AL91" s="7">
        <v>43951</v>
      </c>
      <c r="AM91" s="8">
        <f t="shared" si="9"/>
        <v>43981</v>
      </c>
      <c r="AN91" s="4">
        <v>2020</v>
      </c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90.75" customHeight="1">
      <c r="A92" s="28">
        <v>3</v>
      </c>
      <c r="B92" s="28">
        <v>85</v>
      </c>
      <c r="C92" s="6" t="s">
        <v>57</v>
      </c>
      <c r="D92" s="6" t="s">
        <v>57</v>
      </c>
      <c r="E92" s="4" t="s">
        <v>125</v>
      </c>
      <c r="F92" s="28">
        <v>1</v>
      </c>
      <c r="G92" s="4" t="s">
        <v>289</v>
      </c>
      <c r="H92" s="4">
        <v>27</v>
      </c>
      <c r="I92" s="4" t="s">
        <v>271</v>
      </c>
      <c r="J92" s="3"/>
      <c r="K92" s="3"/>
      <c r="L92" s="28" t="s">
        <v>61</v>
      </c>
      <c r="M92" s="4" t="s">
        <v>112</v>
      </c>
      <c r="N92" s="4" t="s">
        <v>59</v>
      </c>
      <c r="O92" s="14">
        <v>4436.6282199999996</v>
      </c>
      <c r="P92" s="14">
        <v>5323.9538639999992</v>
      </c>
      <c r="Q92" s="14">
        <v>5323.9538639999992</v>
      </c>
      <c r="R92" s="28"/>
      <c r="S92" s="28"/>
      <c r="T92" s="28"/>
      <c r="U92" s="4" t="s">
        <v>129</v>
      </c>
      <c r="V92" s="28" t="s">
        <v>78</v>
      </c>
      <c r="W92" s="4" t="s">
        <v>93</v>
      </c>
      <c r="X92" s="7">
        <v>43905</v>
      </c>
      <c r="Y92" s="7">
        <v>43936</v>
      </c>
      <c r="Z92" s="28"/>
      <c r="AA92" s="28"/>
      <c r="AB92" s="28"/>
      <c r="AC92" s="28"/>
      <c r="AD92" s="4" t="s">
        <v>289</v>
      </c>
      <c r="AE92" s="28" t="s">
        <v>87</v>
      </c>
      <c r="AF92" s="6">
        <v>876</v>
      </c>
      <c r="AG92" s="28" t="s">
        <v>64</v>
      </c>
      <c r="AH92" s="28" t="s">
        <v>87</v>
      </c>
      <c r="AI92" s="4">
        <v>96</v>
      </c>
      <c r="AJ92" s="28" t="s">
        <v>60</v>
      </c>
      <c r="AK92" s="7">
        <v>43951</v>
      </c>
      <c r="AL92" s="7">
        <v>43951</v>
      </c>
      <c r="AM92" s="8">
        <f t="shared" si="9"/>
        <v>43981</v>
      </c>
      <c r="AN92" s="4">
        <v>2020</v>
      </c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90.75" customHeight="1">
      <c r="A93" s="28">
        <v>3</v>
      </c>
      <c r="B93" s="4">
        <v>86</v>
      </c>
      <c r="C93" s="6" t="s">
        <v>57</v>
      </c>
      <c r="D93" s="6" t="s">
        <v>57</v>
      </c>
      <c r="E93" s="4" t="s">
        <v>125</v>
      </c>
      <c r="F93" s="28">
        <v>1</v>
      </c>
      <c r="G93" s="4" t="s">
        <v>290</v>
      </c>
      <c r="H93" s="4">
        <v>27</v>
      </c>
      <c r="I93" s="4" t="s">
        <v>271</v>
      </c>
      <c r="J93" s="3"/>
      <c r="K93" s="3"/>
      <c r="L93" s="28" t="s">
        <v>61</v>
      </c>
      <c r="M93" s="4" t="s">
        <v>112</v>
      </c>
      <c r="N93" s="4" t="s">
        <v>59</v>
      </c>
      <c r="O93" s="14">
        <v>364.19286</v>
      </c>
      <c r="P93" s="14">
        <v>437.031432</v>
      </c>
      <c r="Q93" s="14">
        <v>437.031432</v>
      </c>
      <c r="R93" s="28"/>
      <c r="S93" s="28"/>
      <c r="T93" s="28"/>
      <c r="U93" s="4" t="s">
        <v>129</v>
      </c>
      <c r="V93" s="28" t="s">
        <v>78</v>
      </c>
      <c r="W93" s="4" t="s">
        <v>93</v>
      </c>
      <c r="X93" s="7">
        <v>43905</v>
      </c>
      <c r="Y93" s="7">
        <v>43936</v>
      </c>
      <c r="Z93" s="28"/>
      <c r="AA93" s="28"/>
      <c r="AB93" s="28"/>
      <c r="AC93" s="28"/>
      <c r="AD93" s="4" t="s">
        <v>290</v>
      </c>
      <c r="AE93" s="28" t="s">
        <v>87</v>
      </c>
      <c r="AF93" s="6">
        <v>876</v>
      </c>
      <c r="AG93" s="28" t="s">
        <v>64</v>
      </c>
      <c r="AH93" s="28" t="s">
        <v>87</v>
      </c>
      <c r="AI93" s="4">
        <v>96</v>
      </c>
      <c r="AJ93" s="28" t="s">
        <v>60</v>
      </c>
      <c r="AK93" s="7">
        <v>43951</v>
      </c>
      <c r="AL93" s="7">
        <v>43951</v>
      </c>
      <c r="AM93" s="8">
        <f t="shared" si="9"/>
        <v>43981</v>
      </c>
      <c r="AN93" s="4">
        <v>2020</v>
      </c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90.75" customHeight="1">
      <c r="A94" s="28">
        <v>3</v>
      </c>
      <c r="B94" s="4">
        <v>87</v>
      </c>
      <c r="C94" s="6" t="s">
        <v>57</v>
      </c>
      <c r="D94" s="6" t="s">
        <v>57</v>
      </c>
      <c r="E94" s="4" t="s">
        <v>125</v>
      </c>
      <c r="F94" s="28">
        <v>1</v>
      </c>
      <c r="G94" s="4" t="s">
        <v>291</v>
      </c>
      <c r="H94" s="4">
        <v>27</v>
      </c>
      <c r="I94" s="4" t="s">
        <v>271</v>
      </c>
      <c r="J94" s="28">
        <v>2</v>
      </c>
      <c r="K94" s="3"/>
      <c r="L94" s="28" t="s">
        <v>61</v>
      </c>
      <c r="M94" s="4" t="s">
        <v>112</v>
      </c>
      <c r="N94" s="4" t="s">
        <v>59</v>
      </c>
      <c r="O94" s="14">
        <v>2421.8116199999999</v>
      </c>
      <c r="P94" s="14">
        <v>2906.1739439999997</v>
      </c>
      <c r="Q94" s="14">
        <v>2906.1739439999997</v>
      </c>
      <c r="R94" s="28"/>
      <c r="S94" s="28"/>
      <c r="T94" s="28"/>
      <c r="U94" s="4" t="s">
        <v>129</v>
      </c>
      <c r="V94" s="28" t="s">
        <v>78</v>
      </c>
      <c r="W94" s="4" t="s">
        <v>93</v>
      </c>
      <c r="X94" s="7">
        <v>43905</v>
      </c>
      <c r="Y94" s="7">
        <v>43936</v>
      </c>
      <c r="Z94" s="28"/>
      <c r="AA94" s="28"/>
      <c r="AB94" s="28"/>
      <c r="AC94" s="28"/>
      <c r="AD94" s="4" t="s">
        <v>291</v>
      </c>
      <c r="AE94" s="28" t="s">
        <v>87</v>
      </c>
      <c r="AF94" s="6">
        <v>876</v>
      </c>
      <c r="AG94" s="28" t="s">
        <v>64</v>
      </c>
      <c r="AH94" s="28" t="s">
        <v>87</v>
      </c>
      <c r="AI94" s="4">
        <v>96</v>
      </c>
      <c r="AJ94" s="28" t="s">
        <v>60</v>
      </c>
      <c r="AK94" s="7">
        <v>43951</v>
      </c>
      <c r="AL94" s="7">
        <v>43951</v>
      </c>
      <c r="AM94" s="8">
        <f t="shared" si="9"/>
        <v>43981</v>
      </c>
      <c r="AN94" s="4">
        <v>2020</v>
      </c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90.75" customHeight="1">
      <c r="A95" s="28">
        <v>3</v>
      </c>
      <c r="B95" s="28">
        <v>88</v>
      </c>
      <c r="C95" s="6" t="s">
        <v>57</v>
      </c>
      <c r="D95" s="6" t="s">
        <v>57</v>
      </c>
      <c r="E95" s="4" t="s">
        <v>125</v>
      </c>
      <c r="F95" s="28">
        <v>1</v>
      </c>
      <c r="G95" s="4" t="s">
        <v>292</v>
      </c>
      <c r="H95" s="4">
        <v>27</v>
      </c>
      <c r="I95" s="4" t="s">
        <v>271</v>
      </c>
      <c r="J95" s="28">
        <v>2</v>
      </c>
      <c r="K95" s="3"/>
      <c r="L95" s="28" t="s">
        <v>61</v>
      </c>
      <c r="M95" s="4" t="s">
        <v>112</v>
      </c>
      <c r="N95" s="4" t="s">
        <v>59</v>
      </c>
      <c r="O95" s="14">
        <v>1861.2267224350001</v>
      </c>
      <c r="P95" s="14">
        <v>2233.4720669220001</v>
      </c>
      <c r="Q95" s="14">
        <v>2233.4720669220001</v>
      </c>
      <c r="R95" s="28"/>
      <c r="S95" s="28"/>
      <c r="T95" s="28"/>
      <c r="U95" s="4" t="s">
        <v>129</v>
      </c>
      <c r="V95" s="28" t="s">
        <v>78</v>
      </c>
      <c r="W95" s="4" t="s">
        <v>93</v>
      </c>
      <c r="X95" s="7">
        <v>43905</v>
      </c>
      <c r="Y95" s="7">
        <v>43936</v>
      </c>
      <c r="Z95" s="28"/>
      <c r="AA95" s="28"/>
      <c r="AB95" s="28"/>
      <c r="AC95" s="28"/>
      <c r="AD95" s="4" t="s">
        <v>292</v>
      </c>
      <c r="AE95" s="28" t="s">
        <v>87</v>
      </c>
      <c r="AF95" s="6">
        <v>876</v>
      </c>
      <c r="AG95" s="28" t="s">
        <v>64</v>
      </c>
      <c r="AH95" s="28" t="s">
        <v>87</v>
      </c>
      <c r="AI95" s="4">
        <v>96</v>
      </c>
      <c r="AJ95" s="28" t="s">
        <v>60</v>
      </c>
      <c r="AK95" s="7">
        <v>43951</v>
      </c>
      <c r="AL95" s="7">
        <v>43951</v>
      </c>
      <c r="AM95" s="8">
        <f t="shared" si="9"/>
        <v>43981</v>
      </c>
      <c r="AN95" s="4">
        <v>2020</v>
      </c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90.75" customHeight="1">
      <c r="A96" s="28">
        <v>3</v>
      </c>
      <c r="B96" s="4">
        <v>89</v>
      </c>
      <c r="C96" s="6" t="s">
        <v>57</v>
      </c>
      <c r="D96" s="6" t="s">
        <v>57</v>
      </c>
      <c r="E96" s="4" t="s">
        <v>125</v>
      </c>
      <c r="F96" s="28">
        <v>1</v>
      </c>
      <c r="G96" s="4" t="s">
        <v>293</v>
      </c>
      <c r="H96" s="4">
        <v>27</v>
      </c>
      <c r="I96" s="4" t="s">
        <v>271</v>
      </c>
      <c r="J96" s="3"/>
      <c r="K96" s="3"/>
      <c r="L96" s="28" t="s">
        <v>61</v>
      </c>
      <c r="M96" s="4" t="s">
        <v>112</v>
      </c>
      <c r="N96" s="4" t="s">
        <v>59</v>
      </c>
      <c r="O96" s="14">
        <v>5317.4473499999995</v>
      </c>
      <c r="P96" s="14">
        <v>6380.936819999999</v>
      </c>
      <c r="Q96" s="14">
        <v>6380.936819999999</v>
      </c>
      <c r="R96" s="28"/>
      <c r="S96" s="28"/>
      <c r="T96" s="28"/>
      <c r="U96" s="4" t="s">
        <v>129</v>
      </c>
      <c r="V96" s="28" t="s">
        <v>78</v>
      </c>
      <c r="W96" s="4" t="s">
        <v>93</v>
      </c>
      <c r="X96" s="7">
        <v>43905</v>
      </c>
      <c r="Y96" s="7">
        <v>43936</v>
      </c>
      <c r="Z96" s="28"/>
      <c r="AA96" s="28"/>
      <c r="AB96" s="28"/>
      <c r="AC96" s="28"/>
      <c r="AD96" s="4" t="s">
        <v>293</v>
      </c>
      <c r="AE96" s="28" t="s">
        <v>87</v>
      </c>
      <c r="AF96" s="6">
        <v>876</v>
      </c>
      <c r="AG96" s="28" t="s">
        <v>64</v>
      </c>
      <c r="AH96" s="28" t="s">
        <v>87</v>
      </c>
      <c r="AI96" s="4">
        <v>96</v>
      </c>
      <c r="AJ96" s="28" t="s">
        <v>60</v>
      </c>
      <c r="AK96" s="7">
        <v>43951</v>
      </c>
      <c r="AL96" s="7">
        <v>43951</v>
      </c>
      <c r="AM96" s="8">
        <f t="shared" si="9"/>
        <v>43981</v>
      </c>
      <c r="AN96" s="4">
        <v>2020</v>
      </c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90.75" customHeight="1">
      <c r="A97" s="28">
        <v>3</v>
      </c>
      <c r="B97" s="4">
        <v>90</v>
      </c>
      <c r="C97" s="6" t="s">
        <v>57</v>
      </c>
      <c r="D97" s="6" t="s">
        <v>57</v>
      </c>
      <c r="E97" s="4" t="s">
        <v>125</v>
      </c>
      <c r="F97" s="28">
        <v>1</v>
      </c>
      <c r="G97" s="4" t="s">
        <v>294</v>
      </c>
      <c r="H97" s="4">
        <v>27</v>
      </c>
      <c r="I97" s="4" t="s">
        <v>271</v>
      </c>
      <c r="J97" s="3"/>
      <c r="K97" s="3"/>
      <c r="L97" s="28" t="s">
        <v>61</v>
      </c>
      <c r="M97" s="4" t="s">
        <v>112</v>
      </c>
      <c r="N97" s="4" t="s">
        <v>59</v>
      </c>
      <c r="O97" s="14">
        <v>4072.3950127200005</v>
      </c>
      <c r="P97" s="14">
        <v>4886.8740152640003</v>
      </c>
      <c r="Q97" s="14">
        <v>4886.8740152640003</v>
      </c>
      <c r="R97" s="28"/>
      <c r="S97" s="28"/>
      <c r="T97" s="28"/>
      <c r="U97" s="4" t="s">
        <v>129</v>
      </c>
      <c r="V97" s="28" t="s">
        <v>78</v>
      </c>
      <c r="W97" s="4" t="s">
        <v>93</v>
      </c>
      <c r="X97" s="7">
        <v>43905</v>
      </c>
      <c r="Y97" s="7">
        <v>43936</v>
      </c>
      <c r="Z97" s="28"/>
      <c r="AA97" s="28"/>
      <c r="AB97" s="28"/>
      <c r="AC97" s="28"/>
      <c r="AD97" s="4" t="s">
        <v>294</v>
      </c>
      <c r="AE97" s="28" t="s">
        <v>87</v>
      </c>
      <c r="AF97" s="6">
        <v>876</v>
      </c>
      <c r="AG97" s="28" t="s">
        <v>64</v>
      </c>
      <c r="AH97" s="28" t="s">
        <v>87</v>
      </c>
      <c r="AI97" s="4">
        <v>96</v>
      </c>
      <c r="AJ97" s="28" t="s">
        <v>60</v>
      </c>
      <c r="AK97" s="7">
        <v>43951</v>
      </c>
      <c r="AL97" s="7">
        <v>43951</v>
      </c>
      <c r="AM97" s="8">
        <f t="shared" si="9"/>
        <v>43981</v>
      </c>
      <c r="AN97" s="4">
        <v>2020</v>
      </c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90.75" customHeight="1">
      <c r="A98" s="28">
        <v>3</v>
      </c>
      <c r="B98" s="28">
        <v>91</v>
      </c>
      <c r="C98" s="6" t="s">
        <v>57</v>
      </c>
      <c r="D98" s="6" t="s">
        <v>57</v>
      </c>
      <c r="E98" s="4" t="s">
        <v>125</v>
      </c>
      <c r="F98" s="28">
        <v>1</v>
      </c>
      <c r="G98" s="4" t="s">
        <v>295</v>
      </c>
      <c r="H98" s="4">
        <v>27</v>
      </c>
      <c r="I98" s="4" t="s">
        <v>271</v>
      </c>
      <c r="J98" s="3"/>
      <c r="K98" s="3"/>
      <c r="L98" s="28" t="s">
        <v>61</v>
      </c>
      <c r="M98" s="4" t="s">
        <v>112</v>
      </c>
      <c r="N98" s="4" t="s">
        <v>59</v>
      </c>
      <c r="O98" s="14">
        <v>2251.1246650500002</v>
      </c>
      <c r="P98" s="14">
        <v>2701.3495980600001</v>
      </c>
      <c r="Q98" s="14">
        <v>2701.3495980600001</v>
      </c>
      <c r="R98" s="28"/>
      <c r="S98" s="28"/>
      <c r="T98" s="28"/>
      <c r="U98" s="4" t="s">
        <v>129</v>
      </c>
      <c r="V98" s="28" t="s">
        <v>78</v>
      </c>
      <c r="W98" s="4" t="s">
        <v>93</v>
      </c>
      <c r="X98" s="7">
        <v>43905</v>
      </c>
      <c r="Y98" s="7">
        <v>43936</v>
      </c>
      <c r="Z98" s="28"/>
      <c r="AA98" s="28"/>
      <c r="AB98" s="28"/>
      <c r="AC98" s="28"/>
      <c r="AD98" s="4" t="s">
        <v>295</v>
      </c>
      <c r="AE98" s="28" t="s">
        <v>87</v>
      </c>
      <c r="AF98" s="6">
        <v>876</v>
      </c>
      <c r="AG98" s="28" t="s">
        <v>64</v>
      </c>
      <c r="AH98" s="28" t="s">
        <v>87</v>
      </c>
      <c r="AI98" s="4">
        <v>96</v>
      </c>
      <c r="AJ98" s="28" t="s">
        <v>60</v>
      </c>
      <c r="AK98" s="7">
        <v>43951</v>
      </c>
      <c r="AL98" s="7">
        <v>43951</v>
      </c>
      <c r="AM98" s="8">
        <f t="shared" si="9"/>
        <v>43981</v>
      </c>
      <c r="AN98" s="4">
        <v>2020</v>
      </c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90.75" customHeight="1">
      <c r="A99" s="28">
        <v>3</v>
      </c>
      <c r="B99" s="4">
        <v>92</v>
      </c>
      <c r="C99" s="6" t="s">
        <v>57</v>
      </c>
      <c r="D99" s="6" t="s">
        <v>57</v>
      </c>
      <c r="E99" s="4" t="s">
        <v>125</v>
      </c>
      <c r="F99" s="28">
        <v>1</v>
      </c>
      <c r="G99" s="4" t="s">
        <v>296</v>
      </c>
      <c r="H99" s="4">
        <v>27</v>
      </c>
      <c r="I99" s="4" t="s">
        <v>271</v>
      </c>
      <c r="J99" s="28">
        <v>2</v>
      </c>
      <c r="K99" s="3"/>
      <c r="L99" s="28" t="s">
        <v>61</v>
      </c>
      <c r="M99" s="4" t="s">
        <v>112</v>
      </c>
      <c r="N99" s="4" t="s">
        <v>59</v>
      </c>
      <c r="O99" s="14">
        <v>89.028321800000015</v>
      </c>
      <c r="P99" s="14">
        <v>106.83398616000001</v>
      </c>
      <c r="Q99" s="14">
        <v>106.83398616000001</v>
      </c>
      <c r="R99" s="28"/>
      <c r="S99" s="28"/>
      <c r="T99" s="28"/>
      <c r="U99" s="4" t="s">
        <v>129</v>
      </c>
      <c r="V99" s="28" t="s">
        <v>78</v>
      </c>
      <c r="W99" s="4" t="s">
        <v>93</v>
      </c>
      <c r="X99" s="7">
        <v>43905</v>
      </c>
      <c r="Y99" s="7">
        <v>43936</v>
      </c>
      <c r="Z99" s="28"/>
      <c r="AA99" s="28"/>
      <c r="AB99" s="28"/>
      <c r="AC99" s="28"/>
      <c r="AD99" s="4" t="s">
        <v>296</v>
      </c>
      <c r="AE99" s="28" t="s">
        <v>87</v>
      </c>
      <c r="AF99" s="6">
        <v>876</v>
      </c>
      <c r="AG99" s="28" t="s">
        <v>64</v>
      </c>
      <c r="AH99" s="28" t="s">
        <v>87</v>
      </c>
      <c r="AI99" s="4">
        <v>96</v>
      </c>
      <c r="AJ99" s="28" t="s">
        <v>60</v>
      </c>
      <c r="AK99" s="7">
        <v>43951</v>
      </c>
      <c r="AL99" s="7">
        <v>43951</v>
      </c>
      <c r="AM99" s="8">
        <f t="shared" si="9"/>
        <v>43981</v>
      </c>
      <c r="AN99" s="4">
        <v>2020</v>
      </c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90.75" customHeight="1">
      <c r="A100" s="28">
        <v>3</v>
      </c>
      <c r="B100" s="4">
        <v>93</v>
      </c>
      <c r="C100" s="6" t="s">
        <v>57</v>
      </c>
      <c r="D100" s="6" t="s">
        <v>57</v>
      </c>
      <c r="E100" s="4" t="s">
        <v>125</v>
      </c>
      <c r="F100" s="28">
        <v>1</v>
      </c>
      <c r="G100" s="4" t="s">
        <v>297</v>
      </c>
      <c r="H100" s="4">
        <v>27</v>
      </c>
      <c r="I100" s="4" t="s">
        <v>271</v>
      </c>
      <c r="J100" s="3"/>
      <c r="K100" s="3"/>
      <c r="L100" s="28" t="s">
        <v>61</v>
      </c>
      <c r="M100" s="4" t="s">
        <v>112</v>
      </c>
      <c r="N100" s="4" t="s">
        <v>59</v>
      </c>
      <c r="O100" s="14">
        <v>12432.356221159998</v>
      </c>
      <c r="P100" s="14">
        <v>14918.827465391998</v>
      </c>
      <c r="Q100" s="14">
        <v>14918.827465391998</v>
      </c>
      <c r="R100" s="28"/>
      <c r="S100" s="28"/>
      <c r="T100" s="28"/>
      <c r="U100" s="18" t="s">
        <v>114</v>
      </c>
      <c r="V100" s="28" t="s">
        <v>78</v>
      </c>
      <c r="W100" s="4" t="s">
        <v>93</v>
      </c>
      <c r="X100" s="7">
        <v>43905</v>
      </c>
      <c r="Y100" s="7">
        <v>43936</v>
      </c>
      <c r="Z100" s="28"/>
      <c r="AA100" s="28"/>
      <c r="AB100" s="28"/>
      <c r="AC100" s="28"/>
      <c r="AD100" s="4" t="s">
        <v>297</v>
      </c>
      <c r="AE100" s="28" t="s">
        <v>87</v>
      </c>
      <c r="AF100" s="6">
        <v>876</v>
      </c>
      <c r="AG100" s="28" t="s">
        <v>64</v>
      </c>
      <c r="AH100" s="28" t="s">
        <v>87</v>
      </c>
      <c r="AI100" s="4">
        <v>96</v>
      </c>
      <c r="AJ100" s="28" t="s">
        <v>60</v>
      </c>
      <c r="AK100" s="7">
        <v>43951</v>
      </c>
      <c r="AL100" s="7">
        <v>43951</v>
      </c>
      <c r="AM100" s="8">
        <f t="shared" si="9"/>
        <v>43981</v>
      </c>
      <c r="AN100" s="4">
        <v>2020</v>
      </c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90.75" customHeight="1">
      <c r="A101" s="28">
        <v>3</v>
      </c>
      <c r="B101" s="28">
        <v>94</v>
      </c>
      <c r="C101" s="6" t="s">
        <v>57</v>
      </c>
      <c r="D101" s="6" t="s">
        <v>57</v>
      </c>
      <c r="E101" s="4" t="s">
        <v>125</v>
      </c>
      <c r="F101" s="28">
        <v>1</v>
      </c>
      <c r="G101" s="4" t="s">
        <v>298</v>
      </c>
      <c r="H101" s="4">
        <v>27</v>
      </c>
      <c r="I101" s="4" t="s">
        <v>271</v>
      </c>
      <c r="J101" s="28">
        <v>2</v>
      </c>
      <c r="K101" s="3"/>
      <c r="L101" s="28" t="s">
        <v>61</v>
      </c>
      <c r="M101" s="4" t="s">
        <v>112</v>
      </c>
      <c r="N101" s="4" t="s">
        <v>59</v>
      </c>
      <c r="O101" s="14">
        <v>13839.217807510002</v>
      </c>
      <c r="P101" s="14">
        <v>16607.061369012001</v>
      </c>
      <c r="Q101" s="14">
        <v>16607.061369012001</v>
      </c>
      <c r="R101" s="28"/>
      <c r="S101" s="28"/>
      <c r="T101" s="28"/>
      <c r="U101" s="18" t="s">
        <v>114</v>
      </c>
      <c r="V101" s="28" t="s">
        <v>78</v>
      </c>
      <c r="W101" s="4" t="s">
        <v>93</v>
      </c>
      <c r="X101" s="7">
        <v>43905</v>
      </c>
      <c r="Y101" s="7">
        <v>43936</v>
      </c>
      <c r="Z101" s="28"/>
      <c r="AA101" s="28"/>
      <c r="AB101" s="28"/>
      <c r="AC101" s="28"/>
      <c r="AD101" s="4" t="s">
        <v>298</v>
      </c>
      <c r="AE101" s="28" t="s">
        <v>87</v>
      </c>
      <c r="AF101" s="6">
        <v>876</v>
      </c>
      <c r="AG101" s="28" t="s">
        <v>64</v>
      </c>
      <c r="AH101" s="28" t="s">
        <v>87</v>
      </c>
      <c r="AI101" s="4">
        <v>96</v>
      </c>
      <c r="AJ101" s="28" t="s">
        <v>60</v>
      </c>
      <c r="AK101" s="7">
        <v>43951</v>
      </c>
      <c r="AL101" s="7">
        <v>43951</v>
      </c>
      <c r="AM101" s="8">
        <f t="shared" si="9"/>
        <v>43981</v>
      </c>
      <c r="AN101" s="4">
        <v>2020</v>
      </c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90.75" customHeight="1">
      <c r="A102" s="28">
        <v>3</v>
      </c>
      <c r="B102" s="4">
        <v>95</v>
      </c>
      <c r="C102" s="6" t="s">
        <v>57</v>
      </c>
      <c r="D102" s="6" t="s">
        <v>57</v>
      </c>
      <c r="E102" s="4" t="s">
        <v>125</v>
      </c>
      <c r="F102" s="28">
        <v>1</v>
      </c>
      <c r="G102" s="4" t="s">
        <v>299</v>
      </c>
      <c r="H102" s="4">
        <v>27</v>
      </c>
      <c r="I102" s="4" t="s">
        <v>271</v>
      </c>
      <c r="J102" s="3"/>
      <c r="K102" s="3"/>
      <c r="L102" s="28" t="s">
        <v>61</v>
      </c>
      <c r="M102" s="4" t="s">
        <v>112</v>
      </c>
      <c r="N102" s="4" t="s">
        <v>59</v>
      </c>
      <c r="O102" s="14">
        <v>2483.5632699999996</v>
      </c>
      <c r="P102" s="14">
        <v>2980.2759239999996</v>
      </c>
      <c r="Q102" s="14">
        <v>2980.2759239999996</v>
      </c>
      <c r="R102" s="28"/>
      <c r="S102" s="28"/>
      <c r="T102" s="28"/>
      <c r="U102" s="4" t="s">
        <v>129</v>
      </c>
      <c r="V102" s="28" t="s">
        <v>78</v>
      </c>
      <c r="W102" s="4" t="s">
        <v>93</v>
      </c>
      <c r="X102" s="7">
        <v>43905</v>
      </c>
      <c r="Y102" s="7">
        <v>43936</v>
      </c>
      <c r="Z102" s="28"/>
      <c r="AA102" s="28"/>
      <c r="AB102" s="28"/>
      <c r="AC102" s="28"/>
      <c r="AD102" s="4" t="s">
        <v>299</v>
      </c>
      <c r="AE102" s="28" t="s">
        <v>87</v>
      </c>
      <c r="AF102" s="6">
        <v>876</v>
      </c>
      <c r="AG102" s="28" t="s">
        <v>64</v>
      </c>
      <c r="AH102" s="28" t="s">
        <v>87</v>
      </c>
      <c r="AI102" s="4">
        <v>96</v>
      </c>
      <c r="AJ102" s="28" t="s">
        <v>60</v>
      </c>
      <c r="AK102" s="7">
        <v>43951</v>
      </c>
      <c r="AL102" s="7">
        <v>43951</v>
      </c>
      <c r="AM102" s="8">
        <f t="shared" si="9"/>
        <v>43981</v>
      </c>
      <c r="AN102" s="4">
        <v>2020</v>
      </c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90.75" customHeight="1">
      <c r="A103" s="28">
        <v>3</v>
      </c>
      <c r="B103" s="4">
        <v>96</v>
      </c>
      <c r="C103" s="6" t="s">
        <v>57</v>
      </c>
      <c r="D103" s="6" t="s">
        <v>57</v>
      </c>
      <c r="E103" s="4" t="s">
        <v>125</v>
      </c>
      <c r="F103" s="28">
        <v>1</v>
      </c>
      <c r="G103" s="4" t="s">
        <v>300</v>
      </c>
      <c r="H103" s="4">
        <v>27</v>
      </c>
      <c r="I103" s="4" t="s">
        <v>271</v>
      </c>
      <c r="J103" s="3"/>
      <c r="K103" s="3"/>
      <c r="L103" s="28" t="s">
        <v>61</v>
      </c>
      <c r="M103" s="4" t="s">
        <v>112</v>
      </c>
      <c r="N103" s="4" t="s">
        <v>59</v>
      </c>
      <c r="O103" s="14">
        <v>3238.19119</v>
      </c>
      <c r="P103" s="14">
        <v>3885.829428</v>
      </c>
      <c r="Q103" s="14">
        <v>3885.829428</v>
      </c>
      <c r="R103" s="28"/>
      <c r="S103" s="28"/>
      <c r="T103" s="28"/>
      <c r="U103" s="4" t="s">
        <v>129</v>
      </c>
      <c r="V103" s="28" t="s">
        <v>78</v>
      </c>
      <c r="W103" s="4" t="s">
        <v>93</v>
      </c>
      <c r="X103" s="7">
        <v>43905</v>
      </c>
      <c r="Y103" s="7">
        <v>43936</v>
      </c>
      <c r="Z103" s="28"/>
      <c r="AA103" s="28"/>
      <c r="AB103" s="28"/>
      <c r="AC103" s="28"/>
      <c r="AD103" s="4" t="s">
        <v>300</v>
      </c>
      <c r="AE103" s="28" t="s">
        <v>87</v>
      </c>
      <c r="AF103" s="6">
        <v>876</v>
      </c>
      <c r="AG103" s="28" t="s">
        <v>64</v>
      </c>
      <c r="AH103" s="28" t="s">
        <v>87</v>
      </c>
      <c r="AI103" s="4">
        <v>96</v>
      </c>
      <c r="AJ103" s="28" t="s">
        <v>60</v>
      </c>
      <c r="AK103" s="7">
        <v>43951</v>
      </c>
      <c r="AL103" s="7">
        <v>43951</v>
      </c>
      <c r="AM103" s="8">
        <f t="shared" si="9"/>
        <v>43981</v>
      </c>
      <c r="AN103" s="4">
        <v>2020</v>
      </c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90.75" customHeight="1">
      <c r="A104" s="28">
        <v>3</v>
      </c>
      <c r="B104" s="28">
        <v>97</v>
      </c>
      <c r="C104" s="6" t="s">
        <v>57</v>
      </c>
      <c r="D104" s="6" t="s">
        <v>57</v>
      </c>
      <c r="E104" s="4" t="s">
        <v>125</v>
      </c>
      <c r="F104" s="28">
        <v>1</v>
      </c>
      <c r="G104" s="4" t="s">
        <v>301</v>
      </c>
      <c r="H104" s="4">
        <v>27</v>
      </c>
      <c r="I104" s="4" t="s">
        <v>271</v>
      </c>
      <c r="J104" s="3"/>
      <c r="K104" s="3"/>
      <c r="L104" s="28" t="s">
        <v>61</v>
      </c>
      <c r="M104" s="4" t="s">
        <v>112</v>
      </c>
      <c r="N104" s="4" t="s">
        <v>59</v>
      </c>
      <c r="O104" s="14">
        <v>3136.0268300000002</v>
      </c>
      <c r="P104" s="14">
        <v>3763.2321959999999</v>
      </c>
      <c r="Q104" s="14">
        <v>3763.2321959999999</v>
      </c>
      <c r="R104" s="28"/>
      <c r="S104" s="28"/>
      <c r="T104" s="28"/>
      <c r="U104" s="4" t="s">
        <v>129</v>
      </c>
      <c r="V104" s="28" t="s">
        <v>78</v>
      </c>
      <c r="W104" s="4" t="s">
        <v>93</v>
      </c>
      <c r="X104" s="7">
        <v>43905</v>
      </c>
      <c r="Y104" s="7">
        <v>43936</v>
      </c>
      <c r="Z104" s="28"/>
      <c r="AA104" s="28"/>
      <c r="AB104" s="28"/>
      <c r="AC104" s="28"/>
      <c r="AD104" s="4" t="s">
        <v>301</v>
      </c>
      <c r="AE104" s="28" t="s">
        <v>87</v>
      </c>
      <c r="AF104" s="6">
        <v>876</v>
      </c>
      <c r="AG104" s="28" t="s">
        <v>64</v>
      </c>
      <c r="AH104" s="28" t="s">
        <v>87</v>
      </c>
      <c r="AI104" s="4">
        <v>96</v>
      </c>
      <c r="AJ104" s="28" t="s">
        <v>60</v>
      </c>
      <c r="AK104" s="7">
        <v>43951</v>
      </c>
      <c r="AL104" s="7">
        <v>43951</v>
      </c>
      <c r="AM104" s="8">
        <f t="shared" si="9"/>
        <v>43981</v>
      </c>
      <c r="AN104" s="4">
        <v>2020</v>
      </c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90.75" customHeight="1">
      <c r="A105" s="28">
        <v>3</v>
      </c>
      <c r="B105" s="4">
        <v>98</v>
      </c>
      <c r="C105" s="6" t="s">
        <v>57</v>
      </c>
      <c r="D105" s="6" t="s">
        <v>57</v>
      </c>
      <c r="E105" s="4" t="s">
        <v>125</v>
      </c>
      <c r="F105" s="28">
        <v>1</v>
      </c>
      <c r="G105" s="4" t="s">
        <v>302</v>
      </c>
      <c r="H105" s="4">
        <v>27</v>
      </c>
      <c r="I105" s="4" t="s">
        <v>271</v>
      </c>
      <c r="J105" s="3"/>
      <c r="K105" s="3"/>
      <c r="L105" s="28" t="s">
        <v>61</v>
      </c>
      <c r="M105" s="4" t="s">
        <v>112</v>
      </c>
      <c r="N105" s="4" t="s">
        <v>59</v>
      </c>
      <c r="O105" s="14">
        <v>91.679389999999998</v>
      </c>
      <c r="P105" s="14">
        <v>110.01526799999999</v>
      </c>
      <c r="Q105" s="14">
        <v>110.01526799999999</v>
      </c>
      <c r="R105" s="28"/>
      <c r="S105" s="28"/>
      <c r="T105" s="28"/>
      <c r="U105" s="4" t="s">
        <v>129</v>
      </c>
      <c r="V105" s="28" t="s">
        <v>78</v>
      </c>
      <c r="W105" s="4" t="s">
        <v>93</v>
      </c>
      <c r="X105" s="7">
        <v>43905</v>
      </c>
      <c r="Y105" s="7">
        <v>43936</v>
      </c>
      <c r="Z105" s="28"/>
      <c r="AA105" s="28"/>
      <c r="AB105" s="28"/>
      <c r="AC105" s="28"/>
      <c r="AD105" s="4" t="s">
        <v>302</v>
      </c>
      <c r="AE105" s="28" t="s">
        <v>87</v>
      </c>
      <c r="AF105" s="6">
        <v>876</v>
      </c>
      <c r="AG105" s="28" t="s">
        <v>64</v>
      </c>
      <c r="AH105" s="28" t="s">
        <v>87</v>
      </c>
      <c r="AI105" s="4">
        <v>96</v>
      </c>
      <c r="AJ105" s="28" t="s">
        <v>60</v>
      </c>
      <c r="AK105" s="7">
        <v>43951</v>
      </c>
      <c r="AL105" s="7">
        <v>43951</v>
      </c>
      <c r="AM105" s="8">
        <f t="shared" si="9"/>
        <v>43981</v>
      </c>
      <c r="AN105" s="4">
        <v>2020</v>
      </c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90.75" customHeight="1">
      <c r="A106" s="28">
        <v>3</v>
      </c>
      <c r="B106" s="4">
        <v>99</v>
      </c>
      <c r="C106" s="6" t="s">
        <v>57</v>
      </c>
      <c r="D106" s="6" t="s">
        <v>57</v>
      </c>
      <c r="E106" s="4" t="s">
        <v>125</v>
      </c>
      <c r="F106" s="28">
        <v>1</v>
      </c>
      <c r="G106" s="4" t="s">
        <v>303</v>
      </c>
      <c r="H106" s="4">
        <v>27</v>
      </c>
      <c r="I106" s="4" t="s">
        <v>271</v>
      </c>
      <c r="J106" s="3"/>
      <c r="K106" s="3"/>
      <c r="L106" s="28" t="s">
        <v>61</v>
      </c>
      <c r="M106" s="4" t="s">
        <v>112</v>
      </c>
      <c r="N106" s="4" t="s">
        <v>59</v>
      </c>
      <c r="O106" s="14">
        <v>1212.2948200000001</v>
      </c>
      <c r="P106" s="14">
        <v>1454.753784</v>
      </c>
      <c r="Q106" s="14">
        <v>1454.753784</v>
      </c>
      <c r="R106" s="28"/>
      <c r="S106" s="28"/>
      <c r="T106" s="28"/>
      <c r="U106" s="4" t="s">
        <v>129</v>
      </c>
      <c r="V106" s="28" t="s">
        <v>78</v>
      </c>
      <c r="W106" s="4" t="s">
        <v>93</v>
      </c>
      <c r="X106" s="7">
        <v>43905</v>
      </c>
      <c r="Y106" s="7">
        <v>43936</v>
      </c>
      <c r="Z106" s="28"/>
      <c r="AA106" s="28"/>
      <c r="AB106" s="28"/>
      <c r="AC106" s="28"/>
      <c r="AD106" s="4" t="s">
        <v>303</v>
      </c>
      <c r="AE106" s="28" t="s">
        <v>87</v>
      </c>
      <c r="AF106" s="6">
        <v>876</v>
      </c>
      <c r="AG106" s="28" t="s">
        <v>64</v>
      </c>
      <c r="AH106" s="28" t="s">
        <v>87</v>
      </c>
      <c r="AI106" s="4">
        <v>96</v>
      </c>
      <c r="AJ106" s="28" t="s">
        <v>60</v>
      </c>
      <c r="AK106" s="7">
        <v>43951</v>
      </c>
      <c r="AL106" s="7">
        <v>43951</v>
      </c>
      <c r="AM106" s="8">
        <f t="shared" si="9"/>
        <v>43981</v>
      </c>
      <c r="AN106" s="4">
        <v>2020</v>
      </c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90.75" customHeight="1">
      <c r="A107" s="28">
        <v>3</v>
      </c>
      <c r="B107" s="28">
        <v>100</v>
      </c>
      <c r="C107" s="6" t="s">
        <v>57</v>
      </c>
      <c r="D107" s="6" t="s">
        <v>57</v>
      </c>
      <c r="E107" s="4" t="s">
        <v>125</v>
      </c>
      <c r="F107" s="28">
        <v>1</v>
      </c>
      <c r="G107" s="4" t="s">
        <v>304</v>
      </c>
      <c r="H107" s="4">
        <v>27</v>
      </c>
      <c r="I107" s="4" t="s">
        <v>271</v>
      </c>
      <c r="J107" s="3"/>
      <c r="K107" s="3"/>
      <c r="L107" s="28" t="s">
        <v>61</v>
      </c>
      <c r="M107" s="4" t="s">
        <v>112</v>
      </c>
      <c r="N107" s="4" t="s">
        <v>59</v>
      </c>
      <c r="O107" s="14">
        <v>2509.3828800000001</v>
      </c>
      <c r="P107" s="14">
        <v>3011.2594560000002</v>
      </c>
      <c r="Q107" s="14">
        <v>3011.2594560000002</v>
      </c>
      <c r="R107" s="28"/>
      <c r="S107" s="28"/>
      <c r="T107" s="28"/>
      <c r="U107" s="4" t="s">
        <v>129</v>
      </c>
      <c r="V107" s="28" t="s">
        <v>78</v>
      </c>
      <c r="W107" s="4" t="s">
        <v>93</v>
      </c>
      <c r="X107" s="7">
        <v>43905</v>
      </c>
      <c r="Y107" s="7">
        <v>43936</v>
      </c>
      <c r="Z107" s="28"/>
      <c r="AA107" s="28"/>
      <c r="AB107" s="28"/>
      <c r="AC107" s="28"/>
      <c r="AD107" s="4" t="s">
        <v>304</v>
      </c>
      <c r="AE107" s="28" t="s">
        <v>87</v>
      </c>
      <c r="AF107" s="6">
        <v>876</v>
      </c>
      <c r="AG107" s="28" t="s">
        <v>64</v>
      </c>
      <c r="AH107" s="28" t="s">
        <v>87</v>
      </c>
      <c r="AI107" s="4">
        <v>96</v>
      </c>
      <c r="AJ107" s="28" t="s">
        <v>60</v>
      </c>
      <c r="AK107" s="7">
        <v>43951</v>
      </c>
      <c r="AL107" s="7">
        <v>43951</v>
      </c>
      <c r="AM107" s="8">
        <f t="shared" si="9"/>
        <v>43981</v>
      </c>
      <c r="AN107" s="4">
        <v>2020</v>
      </c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90.75" customHeight="1">
      <c r="A108" s="28">
        <v>3</v>
      </c>
      <c r="B108" s="4">
        <v>101</v>
      </c>
      <c r="C108" s="6" t="s">
        <v>57</v>
      </c>
      <c r="D108" s="6" t="s">
        <v>57</v>
      </c>
      <c r="E108" s="4" t="s">
        <v>125</v>
      </c>
      <c r="F108" s="28">
        <v>1</v>
      </c>
      <c r="G108" s="4" t="s">
        <v>305</v>
      </c>
      <c r="H108" s="4">
        <v>27</v>
      </c>
      <c r="I108" s="4" t="s">
        <v>271</v>
      </c>
      <c r="J108" s="3"/>
      <c r="K108" s="3"/>
      <c r="L108" s="28" t="s">
        <v>61</v>
      </c>
      <c r="M108" s="4" t="s">
        <v>112</v>
      </c>
      <c r="N108" s="4" t="s">
        <v>59</v>
      </c>
      <c r="O108" s="14">
        <v>4362.2700000000013</v>
      </c>
      <c r="P108" s="14">
        <v>5234.7240000000011</v>
      </c>
      <c r="Q108" s="14">
        <v>5234.7240000000011</v>
      </c>
      <c r="R108" s="28"/>
      <c r="S108" s="28"/>
      <c r="T108" s="28"/>
      <c r="U108" s="4" t="s">
        <v>129</v>
      </c>
      <c r="V108" s="28" t="s">
        <v>78</v>
      </c>
      <c r="W108" s="4" t="s">
        <v>93</v>
      </c>
      <c r="X108" s="7">
        <v>43905</v>
      </c>
      <c r="Y108" s="7">
        <v>43936</v>
      </c>
      <c r="Z108" s="28"/>
      <c r="AA108" s="28"/>
      <c r="AB108" s="28"/>
      <c r="AC108" s="28"/>
      <c r="AD108" s="4" t="s">
        <v>305</v>
      </c>
      <c r="AE108" s="28" t="s">
        <v>87</v>
      </c>
      <c r="AF108" s="6">
        <v>876</v>
      </c>
      <c r="AG108" s="28" t="s">
        <v>64</v>
      </c>
      <c r="AH108" s="28" t="s">
        <v>87</v>
      </c>
      <c r="AI108" s="4">
        <v>96</v>
      </c>
      <c r="AJ108" s="28" t="s">
        <v>60</v>
      </c>
      <c r="AK108" s="7">
        <v>43951</v>
      </c>
      <c r="AL108" s="7">
        <v>43951</v>
      </c>
      <c r="AM108" s="8">
        <f t="shared" si="9"/>
        <v>43981</v>
      </c>
      <c r="AN108" s="4">
        <v>2020</v>
      </c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90.75" customHeight="1">
      <c r="A109" s="28">
        <v>3</v>
      </c>
      <c r="B109" s="4">
        <v>102</v>
      </c>
      <c r="C109" s="6" t="s">
        <v>57</v>
      </c>
      <c r="D109" s="6" t="s">
        <v>57</v>
      </c>
      <c r="E109" s="4" t="s">
        <v>125</v>
      </c>
      <c r="F109" s="28">
        <v>1</v>
      </c>
      <c r="G109" s="4" t="s">
        <v>306</v>
      </c>
      <c r="H109" s="4">
        <v>27</v>
      </c>
      <c r="I109" s="4" t="s">
        <v>271</v>
      </c>
      <c r="J109" s="3"/>
      <c r="K109" s="3"/>
      <c r="L109" s="28" t="s">
        <v>61</v>
      </c>
      <c r="M109" s="4" t="s">
        <v>112</v>
      </c>
      <c r="N109" s="4" t="s">
        <v>59</v>
      </c>
      <c r="O109" s="14">
        <v>5016.4008800000001</v>
      </c>
      <c r="P109" s="14">
        <v>6019.6810560000004</v>
      </c>
      <c r="Q109" s="14">
        <v>6019.6810560000004</v>
      </c>
      <c r="R109" s="28"/>
      <c r="S109" s="28"/>
      <c r="T109" s="28"/>
      <c r="U109" s="4" t="s">
        <v>129</v>
      </c>
      <c r="V109" s="28" t="s">
        <v>78</v>
      </c>
      <c r="W109" s="4" t="s">
        <v>93</v>
      </c>
      <c r="X109" s="7">
        <v>43905</v>
      </c>
      <c r="Y109" s="7">
        <v>43936</v>
      </c>
      <c r="Z109" s="28"/>
      <c r="AA109" s="28"/>
      <c r="AB109" s="28"/>
      <c r="AC109" s="28"/>
      <c r="AD109" s="4" t="s">
        <v>306</v>
      </c>
      <c r="AE109" s="28" t="s">
        <v>87</v>
      </c>
      <c r="AF109" s="6">
        <v>876</v>
      </c>
      <c r="AG109" s="28" t="s">
        <v>64</v>
      </c>
      <c r="AH109" s="28" t="s">
        <v>87</v>
      </c>
      <c r="AI109" s="4">
        <v>96</v>
      </c>
      <c r="AJ109" s="28" t="s">
        <v>60</v>
      </c>
      <c r="AK109" s="7">
        <v>43951</v>
      </c>
      <c r="AL109" s="7">
        <v>43951</v>
      </c>
      <c r="AM109" s="8">
        <f t="shared" si="9"/>
        <v>43981</v>
      </c>
      <c r="AN109" s="4">
        <v>2020</v>
      </c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90.75" customHeight="1">
      <c r="A110" s="28">
        <v>3</v>
      </c>
      <c r="B110" s="28">
        <v>103</v>
      </c>
      <c r="C110" s="6" t="s">
        <v>57</v>
      </c>
      <c r="D110" s="6" t="s">
        <v>57</v>
      </c>
      <c r="E110" s="4" t="s">
        <v>125</v>
      </c>
      <c r="F110" s="28">
        <v>1</v>
      </c>
      <c r="G110" s="4" t="s">
        <v>307</v>
      </c>
      <c r="H110" s="4">
        <v>27</v>
      </c>
      <c r="I110" s="4" t="s">
        <v>271</v>
      </c>
      <c r="J110" s="3"/>
      <c r="K110" s="3"/>
      <c r="L110" s="28" t="s">
        <v>61</v>
      </c>
      <c r="M110" s="4" t="s">
        <v>112</v>
      </c>
      <c r="N110" s="4" t="s">
        <v>59</v>
      </c>
      <c r="O110" s="14">
        <v>1782.0000000000002</v>
      </c>
      <c r="P110" s="14">
        <v>2138.4</v>
      </c>
      <c r="Q110" s="14">
        <v>2138.4</v>
      </c>
      <c r="R110" s="28"/>
      <c r="S110" s="28"/>
      <c r="T110" s="28"/>
      <c r="U110" s="4" t="s">
        <v>129</v>
      </c>
      <c r="V110" s="28" t="s">
        <v>78</v>
      </c>
      <c r="W110" s="4" t="s">
        <v>93</v>
      </c>
      <c r="X110" s="7">
        <v>43905</v>
      </c>
      <c r="Y110" s="7">
        <v>43936</v>
      </c>
      <c r="Z110" s="28"/>
      <c r="AA110" s="28"/>
      <c r="AB110" s="28"/>
      <c r="AC110" s="28"/>
      <c r="AD110" s="4" t="s">
        <v>307</v>
      </c>
      <c r="AE110" s="28" t="s">
        <v>87</v>
      </c>
      <c r="AF110" s="6">
        <v>876</v>
      </c>
      <c r="AG110" s="28" t="s">
        <v>64</v>
      </c>
      <c r="AH110" s="28" t="s">
        <v>87</v>
      </c>
      <c r="AI110" s="4">
        <v>96</v>
      </c>
      <c r="AJ110" s="28" t="s">
        <v>60</v>
      </c>
      <c r="AK110" s="7">
        <v>43951</v>
      </c>
      <c r="AL110" s="7">
        <v>43951</v>
      </c>
      <c r="AM110" s="8">
        <f t="shared" si="9"/>
        <v>43981</v>
      </c>
      <c r="AN110" s="4">
        <v>2020</v>
      </c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90.75" customHeight="1">
      <c r="A111" s="28">
        <v>3</v>
      </c>
      <c r="B111" s="28">
        <v>106</v>
      </c>
      <c r="C111" s="6" t="s">
        <v>57</v>
      </c>
      <c r="D111" s="6" t="s">
        <v>57</v>
      </c>
      <c r="E111" s="4" t="s">
        <v>125</v>
      </c>
      <c r="F111" s="28">
        <v>1</v>
      </c>
      <c r="G111" s="4" t="s">
        <v>308</v>
      </c>
      <c r="H111" s="4">
        <v>27</v>
      </c>
      <c r="I111" s="4" t="s">
        <v>271</v>
      </c>
      <c r="J111" s="3"/>
      <c r="K111" s="3"/>
      <c r="L111" s="28" t="s">
        <v>61</v>
      </c>
      <c r="M111" s="4" t="s">
        <v>112</v>
      </c>
      <c r="N111" s="4" t="s">
        <v>59</v>
      </c>
      <c r="O111" s="17">
        <v>732</v>
      </c>
      <c r="P111" s="17">
        <v>878.4</v>
      </c>
      <c r="Q111" s="17">
        <v>878.4</v>
      </c>
      <c r="R111" s="28"/>
      <c r="S111" s="28"/>
      <c r="T111" s="28"/>
      <c r="U111" s="4" t="s">
        <v>129</v>
      </c>
      <c r="V111" s="28" t="s">
        <v>78</v>
      </c>
      <c r="W111" s="4" t="s">
        <v>93</v>
      </c>
      <c r="X111" s="7">
        <v>43905</v>
      </c>
      <c r="Y111" s="7">
        <v>43936</v>
      </c>
      <c r="Z111" s="28"/>
      <c r="AA111" s="28"/>
      <c r="AB111" s="28"/>
      <c r="AC111" s="28"/>
      <c r="AD111" s="4" t="s">
        <v>308</v>
      </c>
      <c r="AE111" s="28" t="s">
        <v>87</v>
      </c>
      <c r="AF111" s="6">
        <v>876</v>
      </c>
      <c r="AG111" s="28" t="s">
        <v>64</v>
      </c>
      <c r="AH111" s="28" t="s">
        <v>87</v>
      </c>
      <c r="AI111" s="4">
        <v>96</v>
      </c>
      <c r="AJ111" s="28" t="s">
        <v>60</v>
      </c>
      <c r="AK111" s="7">
        <v>43951</v>
      </c>
      <c r="AL111" s="7">
        <v>43951</v>
      </c>
      <c r="AM111" s="8">
        <f t="shared" si="9"/>
        <v>43981</v>
      </c>
      <c r="AN111" s="4">
        <v>2020</v>
      </c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90.75" customHeight="1">
      <c r="A112" s="28">
        <v>3</v>
      </c>
      <c r="B112" s="4">
        <v>108</v>
      </c>
      <c r="C112" s="6" t="s">
        <v>57</v>
      </c>
      <c r="D112" s="6" t="s">
        <v>57</v>
      </c>
      <c r="E112" s="4" t="s">
        <v>125</v>
      </c>
      <c r="F112" s="28">
        <v>1</v>
      </c>
      <c r="G112" s="4" t="s">
        <v>309</v>
      </c>
      <c r="H112" s="4">
        <v>27</v>
      </c>
      <c r="I112" s="4" t="s">
        <v>271</v>
      </c>
      <c r="J112" s="3"/>
      <c r="K112" s="3"/>
      <c r="L112" s="28" t="s">
        <v>61</v>
      </c>
      <c r="M112" s="4" t="s">
        <v>112</v>
      </c>
      <c r="N112" s="4" t="s">
        <v>59</v>
      </c>
      <c r="O112" s="14">
        <v>3550.9100000000008</v>
      </c>
      <c r="P112" s="14">
        <v>4261.0920000000006</v>
      </c>
      <c r="Q112" s="14">
        <v>4261.0920000000006</v>
      </c>
      <c r="R112" s="28"/>
      <c r="S112" s="28"/>
      <c r="T112" s="28"/>
      <c r="U112" s="4" t="s">
        <v>129</v>
      </c>
      <c r="V112" s="28" t="s">
        <v>57</v>
      </c>
      <c r="W112" s="4" t="s">
        <v>93</v>
      </c>
      <c r="X112" s="7">
        <v>43905</v>
      </c>
      <c r="Y112" s="7">
        <v>43936</v>
      </c>
      <c r="Z112" s="28"/>
      <c r="AA112" s="28"/>
      <c r="AB112" s="28"/>
      <c r="AC112" s="28"/>
      <c r="AD112" s="4" t="s">
        <v>309</v>
      </c>
      <c r="AE112" s="28" t="s">
        <v>87</v>
      </c>
      <c r="AF112" s="6">
        <v>876</v>
      </c>
      <c r="AG112" s="28" t="s">
        <v>64</v>
      </c>
      <c r="AH112" s="28" t="s">
        <v>87</v>
      </c>
      <c r="AI112" s="4">
        <v>96</v>
      </c>
      <c r="AJ112" s="28" t="s">
        <v>60</v>
      </c>
      <c r="AK112" s="7">
        <v>43951</v>
      </c>
      <c r="AL112" s="7">
        <v>43951</v>
      </c>
      <c r="AM112" s="8">
        <f t="shared" si="9"/>
        <v>43981</v>
      </c>
      <c r="AN112" s="4">
        <v>2020</v>
      </c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90.75" customHeight="1">
      <c r="A113" s="28">
        <v>3</v>
      </c>
      <c r="B113" s="28">
        <v>109</v>
      </c>
      <c r="C113" s="6" t="s">
        <v>57</v>
      </c>
      <c r="D113" s="6" t="s">
        <v>57</v>
      </c>
      <c r="E113" s="4" t="s">
        <v>125</v>
      </c>
      <c r="F113" s="28">
        <v>1</v>
      </c>
      <c r="G113" s="4" t="s">
        <v>310</v>
      </c>
      <c r="H113" s="4">
        <v>27</v>
      </c>
      <c r="I113" s="4" t="s">
        <v>271</v>
      </c>
      <c r="J113" s="3"/>
      <c r="K113" s="3"/>
      <c r="L113" s="28" t="s">
        <v>61</v>
      </c>
      <c r="M113" s="4" t="s">
        <v>112</v>
      </c>
      <c r="N113" s="4" t="s">
        <v>59</v>
      </c>
      <c r="O113" s="14">
        <v>4978.2669999999998</v>
      </c>
      <c r="P113" s="14">
        <v>5973.9204</v>
      </c>
      <c r="Q113" s="14">
        <v>5973.9204</v>
      </c>
      <c r="R113" s="28"/>
      <c r="S113" s="28"/>
      <c r="T113" s="28"/>
      <c r="U113" s="4" t="s">
        <v>129</v>
      </c>
      <c r="V113" s="28" t="s">
        <v>57</v>
      </c>
      <c r="W113" s="4" t="s">
        <v>93</v>
      </c>
      <c r="X113" s="7">
        <v>43905</v>
      </c>
      <c r="Y113" s="7">
        <v>43936</v>
      </c>
      <c r="Z113" s="28"/>
      <c r="AA113" s="28"/>
      <c r="AB113" s="28"/>
      <c r="AC113" s="28"/>
      <c r="AD113" s="4" t="s">
        <v>310</v>
      </c>
      <c r="AE113" s="28" t="s">
        <v>87</v>
      </c>
      <c r="AF113" s="6">
        <v>876</v>
      </c>
      <c r="AG113" s="28" t="s">
        <v>64</v>
      </c>
      <c r="AH113" s="28" t="s">
        <v>87</v>
      </c>
      <c r="AI113" s="4">
        <v>96</v>
      </c>
      <c r="AJ113" s="28" t="s">
        <v>60</v>
      </c>
      <c r="AK113" s="7">
        <v>43951</v>
      </c>
      <c r="AL113" s="7">
        <v>43951</v>
      </c>
      <c r="AM113" s="8">
        <f t="shared" si="9"/>
        <v>43981</v>
      </c>
      <c r="AN113" s="4">
        <v>2020</v>
      </c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90.75" customHeight="1">
      <c r="A114" s="28">
        <v>3</v>
      </c>
      <c r="B114" s="4">
        <v>110</v>
      </c>
      <c r="C114" s="6" t="s">
        <v>57</v>
      </c>
      <c r="D114" s="6" t="s">
        <v>57</v>
      </c>
      <c r="E114" s="4" t="s">
        <v>125</v>
      </c>
      <c r="F114" s="28">
        <v>1</v>
      </c>
      <c r="G114" s="4" t="s">
        <v>311</v>
      </c>
      <c r="H114" s="4">
        <v>27</v>
      </c>
      <c r="I114" s="4" t="s">
        <v>271</v>
      </c>
      <c r="J114" s="3"/>
      <c r="K114" s="3"/>
      <c r="L114" s="28" t="s">
        <v>61</v>
      </c>
      <c r="M114" s="4" t="s">
        <v>112</v>
      </c>
      <c r="N114" s="4" t="s">
        <v>59</v>
      </c>
      <c r="O114" s="14">
        <v>7467.402000000001</v>
      </c>
      <c r="P114" s="14">
        <v>8960.8824000000004</v>
      </c>
      <c r="Q114" s="14">
        <v>8960.8824000000004</v>
      </c>
      <c r="R114" s="28"/>
      <c r="S114" s="28"/>
      <c r="T114" s="28"/>
      <c r="U114" s="4" t="s">
        <v>129</v>
      </c>
      <c r="V114" s="28" t="s">
        <v>57</v>
      </c>
      <c r="W114" s="4" t="s">
        <v>93</v>
      </c>
      <c r="X114" s="7">
        <v>43905</v>
      </c>
      <c r="Y114" s="7">
        <v>43936</v>
      </c>
      <c r="Z114" s="28"/>
      <c r="AA114" s="28"/>
      <c r="AB114" s="28"/>
      <c r="AC114" s="28"/>
      <c r="AD114" s="4" t="s">
        <v>311</v>
      </c>
      <c r="AE114" s="28" t="s">
        <v>87</v>
      </c>
      <c r="AF114" s="6">
        <v>876</v>
      </c>
      <c r="AG114" s="28" t="s">
        <v>64</v>
      </c>
      <c r="AH114" s="28" t="s">
        <v>87</v>
      </c>
      <c r="AI114" s="4">
        <v>96</v>
      </c>
      <c r="AJ114" s="28" t="s">
        <v>60</v>
      </c>
      <c r="AK114" s="7">
        <v>43951</v>
      </c>
      <c r="AL114" s="7">
        <v>43951</v>
      </c>
      <c r="AM114" s="8">
        <f t="shared" si="9"/>
        <v>43981</v>
      </c>
      <c r="AN114" s="4">
        <v>2020</v>
      </c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90.75" customHeight="1">
      <c r="A115" s="28">
        <v>3</v>
      </c>
      <c r="B115" s="4">
        <v>111</v>
      </c>
      <c r="C115" s="6" t="s">
        <v>57</v>
      </c>
      <c r="D115" s="6" t="s">
        <v>57</v>
      </c>
      <c r="E115" s="4" t="s">
        <v>125</v>
      </c>
      <c r="F115" s="28">
        <v>1</v>
      </c>
      <c r="G115" s="4" t="s">
        <v>312</v>
      </c>
      <c r="H115" s="4">
        <v>27</v>
      </c>
      <c r="I115" s="4" t="s">
        <v>271</v>
      </c>
      <c r="J115" s="3"/>
      <c r="K115" s="3"/>
      <c r="L115" s="28" t="s">
        <v>61</v>
      </c>
      <c r="M115" s="4" t="s">
        <v>112</v>
      </c>
      <c r="N115" s="4" t="s">
        <v>59</v>
      </c>
      <c r="O115" s="14">
        <v>6174.0438615569838</v>
      </c>
      <c r="P115" s="14">
        <v>7408.8526338683805</v>
      </c>
      <c r="Q115" s="14">
        <v>7408.8526338683805</v>
      </c>
      <c r="R115" s="28"/>
      <c r="S115" s="28"/>
      <c r="T115" s="28"/>
      <c r="U115" s="4" t="s">
        <v>129</v>
      </c>
      <c r="V115" s="28" t="s">
        <v>57</v>
      </c>
      <c r="W115" s="4" t="s">
        <v>93</v>
      </c>
      <c r="X115" s="7">
        <v>43905</v>
      </c>
      <c r="Y115" s="7">
        <v>43936</v>
      </c>
      <c r="Z115" s="28"/>
      <c r="AA115" s="28"/>
      <c r="AB115" s="28"/>
      <c r="AC115" s="28"/>
      <c r="AD115" s="4" t="s">
        <v>312</v>
      </c>
      <c r="AE115" s="28" t="s">
        <v>87</v>
      </c>
      <c r="AF115" s="6">
        <v>876</v>
      </c>
      <c r="AG115" s="28" t="s">
        <v>64</v>
      </c>
      <c r="AH115" s="28" t="s">
        <v>87</v>
      </c>
      <c r="AI115" s="4">
        <v>96</v>
      </c>
      <c r="AJ115" s="28" t="s">
        <v>60</v>
      </c>
      <c r="AK115" s="7">
        <v>43951</v>
      </c>
      <c r="AL115" s="7">
        <v>43951</v>
      </c>
      <c r="AM115" s="8">
        <f t="shared" si="9"/>
        <v>43981</v>
      </c>
      <c r="AN115" s="4">
        <v>2020</v>
      </c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90.75" customHeight="1">
      <c r="A116" s="28">
        <v>3</v>
      </c>
      <c r="B116" s="28">
        <v>112</v>
      </c>
      <c r="C116" s="6" t="s">
        <v>57</v>
      </c>
      <c r="D116" s="6" t="s">
        <v>57</v>
      </c>
      <c r="E116" s="4" t="s">
        <v>76</v>
      </c>
      <c r="F116" s="28">
        <v>1</v>
      </c>
      <c r="G116" s="4" t="s">
        <v>313</v>
      </c>
      <c r="H116" s="4">
        <v>45</v>
      </c>
      <c r="I116" s="4">
        <v>4530850</v>
      </c>
      <c r="J116" s="3"/>
      <c r="K116" s="3"/>
      <c r="L116" s="28" t="s">
        <v>61</v>
      </c>
      <c r="M116" s="4" t="s">
        <v>112</v>
      </c>
      <c r="N116" s="4" t="s">
        <v>314</v>
      </c>
      <c r="O116" s="14">
        <v>4835.9520000000002</v>
      </c>
      <c r="P116" s="14">
        <v>5803.1423999999997</v>
      </c>
      <c r="Q116" s="14">
        <v>5803.1423999999997</v>
      </c>
      <c r="R116" s="28"/>
      <c r="S116" s="28"/>
      <c r="T116" s="28"/>
      <c r="U116" s="4" t="s">
        <v>77</v>
      </c>
      <c r="V116" s="28" t="s">
        <v>78</v>
      </c>
      <c r="W116" s="4" t="s">
        <v>93</v>
      </c>
      <c r="X116" s="7">
        <v>43905</v>
      </c>
      <c r="Y116" s="7">
        <v>43936</v>
      </c>
      <c r="Z116" s="28"/>
      <c r="AA116" s="28"/>
      <c r="AB116" s="28"/>
      <c r="AC116" s="28"/>
      <c r="AD116" s="4" t="s">
        <v>313</v>
      </c>
      <c r="AE116" s="28" t="s">
        <v>87</v>
      </c>
      <c r="AF116" s="6">
        <v>876</v>
      </c>
      <c r="AG116" s="28" t="s">
        <v>64</v>
      </c>
      <c r="AH116" s="28" t="s">
        <v>87</v>
      </c>
      <c r="AI116" s="4">
        <v>96</v>
      </c>
      <c r="AJ116" s="28" t="s">
        <v>60</v>
      </c>
      <c r="AK116" s="7">
        <v>43951</v>
      </c>
      <c r="AL116" s="7">
        <v>43951</v>
      </c>
      <c r="AM116" s="8">
        <v>44196</v>
      </c>
      <c r="AN116" s="4">
        <v>2020</v>
      </c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90.75" customHeight="1">
      <c r="A117" s="28">
        <v>3</v>
      </c>
      <c r="B117" s="4">
        <v>113</v>
      </c>
      <c r="C117" s="6" t="s">
        <v>57</v>
      </c>
      <c r="D117" s="6" t="s">
        <v>57</v>
      </c>
      <c r="E117" s="4" t="s">
        <v>125</v>
      </c>
      <c r="F117" s="28">
        <v>1</v>
      </c>
      <c r="G117" s="4" t="s">
        <v>315</v>
      </c>
      <c r="H117" s="4">
        <v>45</v>
      </c>
      <c r="I117" s="4">
        <v>4530850</v>
      </c>
      <c r="J117" s="3"/>
      <c r="K117" s="3"/>
      <c r="L117" s="28" t="s">
        <v>61</v>
      </c>
      <c r="M117" s="4" t="s">
        <v>112</v>
      </c>
      <c r="N117" s="4" t="s">
        <v>314</v>
      </c>
      <c r="O117" s="14">
        <v>17245.595000000001</v>
      </c>
      <c r="P117" s="14">
        <v>20694.714</v>
      </c>
      <c r="Q117" s="14">
        <v>20694.714</v>
      </c>
      <c r="R117" s="28"/>
      <c r="S117" s="28"/>
      <c r="T117" s="28"/>
      <c r="U117" s="18" t="s">
        <v>114</v>
      </c>
      <c r="V117" s="28" t="s">
        <v>78</v>
      </c>
      <c r="W117" s="4" t="s">
        <v>93</v>
      </c>
      <c r="X117" s="7">
        <v>43905</v>
      </c>
      <c r="Y117" s="7">
        <v>43936</v>
      </c>
      <c r="Z117" s="28"/>
      <c r="AA117" s="28"/>
      <c r="AB117" s="28"/>
      <c r="AC117" s="28"/>
      <c r="AD117" s="4" t="s">
        <v>315</v>
      </c>
      <c r="AE117" s="28" t="s">
        <v>87</v>
      </c>
      <c r="AF117" s="6">
        <v>876</v>
      </c>
      <c r="AG117" s="28" t="s">
        <v>64</v>
      </c>
      <c r="AH117" s="28" t="s">
        <v>87</v>
      </c>
      <c r="AI117" s="4">
        <v>96</v>
      </c>
      <c r="AJ117" s="28" t="s">
        <v>60</v>
      </c>
      <c r="AK117" s="7">
        <v>43951</v>
      </c>
      <c r="AL117" s="7">
        <v>43951</v>
      </c>
      <c r="AM117" s="8">
        <f>AL117+30</f>
        <v>43981</v>
      </c>
      <c r="AN117" s="4">
        <v>2020</v>
      </c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26">
      <c r="A118" s="57">
        <v>2</v>
      </c>
      <c r="B118" s="4">
        <v>114</v>
      </c>
      <c r="C118" s="58" t="s">
        <v>57</v>
      </c>
      <c r="D118" s="58" t="s">
        <v>57</v>
      </c>
      <c r="E118" s="57" t="s">
        <v>322</v>
      </c>
      <c r="F118" s="57">
        <v>1</v>
      </c>
      <c r="G118" s="59" t="s">
        <v>323</v>
      </c>
      <c r="H118" s="60" t="s">
        <v>324</v>
      </c>
      <c r="I118" s="60" t="s">
        <v>324</v>
      </c>
      <c r="J118" s="57"/>
      <c r="K118" s="58"/>
      <c r="L118" s="58" t="s">
        <v>325</v>
      </c>
      <c r="M118" s="57" t="s">
        <v>326</v>
      </c>
      <c r="N118" s="57" t="s">
        <v>327</v>
      </c>
      <c r="O118" s="61">
        <v>2190.10930242938</v>
      </c>
      <c r="P118" s="61">
        <v>2628.131162915256</v>
      </c>
      <c r="Q118" s="61">
        <v>2628.131162915256</v>
      </c>
      <c r="R118" s="57"/>
      <c r="S118" s="57"/>
      <c r="T118" s="57"/>
      <c r="U118" s="18" t="s">
        <v>77</v>
      </c>
      <c r="V118" s="58" t="s">
        <v>329</v>
      </c>
      <c r="W118" s="62" t="s">
        <v>93</v>
      </c>
      <c r="X118" s="63">
        <v>43871</v>
      </c>
      <c r="Y118" s="63">
        <v>43885</v>
      </c>
      <c r="Z118" s="57"/>
      <c r="AA118" s="57"/>
      <c r="AB118" s="57"/>
      <c r="AC118" s="57"/>
      <c r="AD118" s="64" t="s">
        <v>330</v>
      </c>
      <c r="AE118" s="28" t="s">
        <v>87</v>
      </c>
      <c r="AF118" s="65">
        <v>876</v>
      </c>
      <c r="AG118" s="65" t="s">
        <v>331</v>
      </c>
      <c r="AH118" s="28" t="s">
        <v>87</v>
      </c>
      <c r="AI118" s="66">
        <v>96</v>
      </c>
      <c r="AJ118" s="58" t="s">
        <v>332</v>
      </c>
      <c r="AK118" s="63">
        <v>43895</v>
      </c>
      <c r="AL118" s="63">
        <v>43895</v>
      </c>
      <c r="AM118" s="63">
        <v>44165</v>
      </c>
      <c r="AN118" s="57">
        <v>2020</v>
      </c>
      <c r="AO118" s="57" t="s">
        <v>328</v>
      </c>
      <c r="AP118" s="58" t="s">
        <v>333</v>
      </c>
      <c r="AQ118" s="67" t="s">
        <v>334</v>
      </c>
      <c r="AR118" s="68" t="s">
        <v>335</v>
      </c>
      <c r="AS118" s="57">
        <v>2020</v>
      </c>
      <c r="AT118" s="57">
        <v>2020</v>
      </c>
      <c r="AU118" s="69">
        <v>21.870102225061011</v>
      </c>
      <c r="AV118" s="57" t="s">
        <v>328</v>
      </c>
      <c r="AW118" s="57" t="s">
        <v>336</v>
      </c>
      <c r="AX118" s="57"/>
      <c r="AY118" s="57" t="s">
        <v>336</v>
      </c>
      <c r="AZ118" s="70"/>
    </row>
    <row r="119" spans="1:52" ht="299.25">
      <c r="A119" s="57">
        <v>2</v>
      </c>
      <c r="B119" s="4">
        <v>115</v>
      </c>
      <c r="C119" s="58" t="s">
        <v>57</v>
      </c>
      <c r="D119" s="58" t="s">
        <v>57</v>
      </c>
      <c r="E119" s="71" t="s">
        <v>337</v>
      </c>
      <c r="F119" s="57">
        <v>1</v>
      </c>
      <c r="G119" s="67" t="s">
        <v>338</v>
      </c>
      <c r="H119" s="60">
        <v>71</v>
      </c>
      <c r="I119" s="60">
        <v>71</v>
      </c>
      <c r="J119" s="57"/>
      <c r="K119" s="58"/>
      <c r="L119" s="58" t="s">
        <v>325</v>
      </c>
      <c r="M119" s="58" t="s">
        <v>339</v>
      </c>
      <c r="N119" s="57" t="s">
        <v>327</v>
      </c>
      <c r="O119" s="61">
        <v>4777.8689607503402</v>
      </c>
      <c r="P119" s="61">
        <v>5733.4427529004079</v>
      </c>
      <c r="Q119" s="61">
        <v>5733.4427529004079</v>
      </c>
      <c r="R119" s="57"/>
      <c r="S119" s="57"/>
      <c r="T119" s="57"/>
      <c r="U119" s="18" t="s">
        <v>77</v>
      </c>
      <c r="V119" s="58" t="s">
        <v>329</v>
      </c>
      <c r="W119" s="62" t="s">
        <v>93</v>
      </c>
      <c r="X119" s="63">
        <v>43871</v>
      </c>
      <c r="Y119" s="63">
        <v>43885</v>
      </c>
      <c r="Z119" s="57"/>
      <c r="AA119" s="57"/>
      <c r="AB119" s="57"/>
      <c r="AC119" s="57"/>
      <c r="AD119" s="67" t="s">
        <v>338</v>
      </c>
      <c r="AE119" s="28" t="s">
        <v>87</v>
      </c>
      <c r="AF119" s="65">
        <v>876</v>
      </c>
      <c r="AG119" s="65" t="s">
        <v>331</v>
      </c>
      <c r="AH119" s="28" t="s">
        <v>87</v>
      </c>
      <c r="AI119" s="66">
        <v>96</v>
      </c>
      <c r="AJ119" s="58" t="s">
        <v>332</v>
      </c>
      <c r="AK119" s="63">
        <f>Y119+10</f>
        <v>43895</v>
      </c>
      <c r="AL119" s="63">
        <v>43895</v>
      </c>
      <c r="AM119" s="63">
        <v>44074</v>
      </c>
      <c r="AN119" s="57">
        <v>2020</v>
      </c>
      <c r="AO119" s="57" t="s">
        <v>328</v>
      </c>
      <c r="AP119" s="58" t="s">
        <v>333</v>
      </c>
      <c r="AQ119" s="67" t="s">
        <v>338</v>
      </c>
      <c r="AR119" s="72" t="s">
        <v>340</v>
      </c>
      <c r="AS119" s="57">
        <v>2019</v>
      </c>
      <c r="AT119" s="57">
        <v>2021</v>
      </c>
      <c r="AU119" s="73">
        <v>103.49295254906497</v>
      </c>
      <c r="AV119" s="57" t="s">
        <v>328</v>
      </c>
      <c r="AW119" s="57" t="s">
        <v>336</v>
      </c>
      <c r="AX119" s="70"/>
      <c r="AY119" s="57" t="s">
        <v>336</v>
      </c>
      <c r="AZ119" s="70"/>
    </row>
    <row r="120" spans="1:52" ht="126">
      <c r="A120" s="57">
        <v>2</v>
      </c>
      <c r="B120" s="28">
        <v>116</v>
      </c>
      <c r="C120" s="58" t="s">
        <v>57</v>
      </c>
      <c r="D120" s="58" t="s">
        <v>57</v>
      </c>
      <c r="E120" s="71" t="s">
        <v>322</v>
      </c>
      <c r="F120" s="57">
        <v>1</v>
      </c>
      <c r="G120" s="74" t="s">
        <v>341</v>
      </c>
      <c r="H120" s="60">
        <v>71</v>
      </c>
      <c r="I120" s="60">
        <v>71</v>
      </c>
      <c r="J120" s="57"/>
      <c r="K120" s="58"/>
      <c r="L120" s="58" t="s">
        <v>325</v>
      </c>
      <c r="M120" s="58" t="s">
        <v>339</v>
      </c>
      <c r="N120" s="57" t="s">
        <v>327</v>
      </c>
      <c r="O120" s="61">
        <v>11782.196237337572</v>
      </c>
      <c r="P120" s="61">
        <v>14138.635484805085</v>
      </c>
      <c r="Q120" s="61">
        <v>14138.635484805085</v>
      </c>
      <c r="R120" s="57"/>
      <c r="S120" s="57"/>
      <c r="T120" s="57"/>
      <c r="U120" s="18" t="s">
        <v>77</v>
      </c>
      <c r="V120" s="58" t="s">
        <v>329</v>
      </c>
      <c r="W120" s="62" t="s">
        <v>93</v>
      </c>
      <c r="X120" s="63">
        <v>43871</v>
      </c>
      <c r="Y120" s="63">
        <v>43885</v>
      </c>
      <c r="Z120" s="57"/>
      <c r="AA120" s="57"/>
      <c r="AB120" s="57"/>
      <c r="AC120" s="57"/>
      <c r="AD120" s="74" t="s">
        <v>341</v>
      </c>
      <c r="AE120" s="28" t="s">
        <v>87</v>
      </c>
      <c r="AF120" s="65">
        <v>876</v>
      </c>
      <c r="AG120" s="65" t="s">
        <v>331</v>
      </c>
      <c r="AH120" s="28" t="s">
        <v>87</v>
      </c>
      <c r="AI120" s="66">
        <v>96</v>
      </c>
      <c r="AJ120" s="58" t="s">
        <v>332</v>
      </c>
      <c r="AK120" s="63">
        <f t="shared" ref="AK120:AK126" si="10">Y120+10</f>
        <v>43895</v>
      </c>
      <c r="AL120" s="63">
        <v>43895</v>
      </c>
      <c r="AM120" s="63">
        <v>44074</v>
      </c>
      <c r="AN120" s="57">
        <v>2020</v>
      </c>
      <c r="AO120" s="57" t="s">
        <v>328</v>
      </c>
      <c r="AP120" s="58" t="s">
        <v>333</v>
      </c>
      <c r="AQ120" s="74" t="s">
        <v>341</v>
      </c>
      <c r="AR120" s="72" t="s">
        <v>342</v>
      </c>
      <c r="AS120" s="57">
        <v>2020</v>
      </c>
      <c r="AT120" s="57">
        <v>2020</v>
      </c>
      <c r="AU120" s="73">
        <v>14.57591287093312</v>
      </c>
      <c r="AV120" s="57" t="s">
        <v>328</v>
      </c>
      <c r="AW120" s="57" t="s">
        <v>336</v>
      </c>
      <c r="AX120" s="70"/>
      <c r="AY120" s="57" t="s">
        <v>336</v>
      </c>
      <c r="AZ120" s="70"/>
    </row>
    <row r="121" spans="1:52" ht="126">
      <c r="A121" s="57">
        <v>2</v>
      </c>
      <c r="B121" s="4">
        <v>117</v>
      </c>
      <c r="C121" s="58" t="s">
        <v>57</v>
      </c>
      <c r="D121" s="58" t="s">
        <v>57</v>
      </c>
      <c r="E121" s="71" t="s">
        <v>322</v>
      </c>
      <c r="F121" s="57">
        <v>1</v>
      </c>
      <c r="G121" s="74" t="s">
        <v>343</v>
      </c>
      <c r="H121" s="60">
        <v>71</v>
      </c>
      <c r="I121" s="60">
        <v>71</v>
      </c>
      <c r="J121" s="57"/>
      <c r="K121" s="58"/>
      <c r="L121" s="58" t="s">
        <v>325</v>
      </c>
      <c r="M121" s="58" t="s">
        <v>339</v>
      </c>
      <c r="N121" s="57" t="s">
        <v>327</v>
      </c>
      <c r="O121" s="61">
        <v>11506.122999778545</v>
      </c>
      <c r="P121" s="61">
        <v>13807.347599734254</v>
      </c>
      <c r="Q121" s="61">
        <v>13807.347599734254</v>
      </c>
      <c r="R121" s="57"/>
      <c r="S121" s="57"/>
      <c r="T121" s="57"/>
      <c r="U121" s="18" t="s">
        <v>77</v>
      </c>
      <c r="V121" s="58" t="s">
        <v>329</v>
      </c>
      <c r="W121" s="62" t="s">
        <v>93</v>
      </c>
      <c r="X121" s="63">
        <v>43871</v>
      </c>
      <c r="Y121" s="63">
        <v>43885</v>
      </c>
      <c r="Z121" s="57"/>
      <c r="AA121" s="57"/>
      <c r="AB121" s="57"/>
      <c r="AC121" s="57"/>
      <c r="AD121" s="74" t="s">
        <v>343</v>
      </c>
      <c r="AE121" s="28" t="s">
        <v>87</v>
      </c>
      <c r="AF121" s="65">
        <v>876</v>
      </c>
      <c r="AG121" s="65" t="s">
        <v>331</v>
      </c>
      <c r="AH121" s="28" t="s">
        <v>87</v>
      </c>
      <c r="AI121" s="66">
        <v>96</v>
      </c>
      <c r="AJ121" s="58" t="s">
        <v>332</v>
      </c>
      <c r="AK121" s="63">
        <f t="shared" si="10"/>
        <v>43895</v>
      </c>
      <c r="AL121" s="63">
        <v>43895</v>
      </c>
      <c r="AM121" s="63">
        <v>44074</v>
      </c>
      <c r="AN121" s="57">
        <v>2020</v>
      </c>
      <c r="AO121" s="57" t="s">
        <v>328</v>
      </c>
      <c r="AP121" s="58" t="s">
        <v>333</v>
      </c>
      <c r="AQ121" s="74" t="s">
        <v>343</v>
      </c>
      <c r="AR121" s="72" t="s">
        <v>344</v>
      </c>
      <c r="AS121" s="57">
        <v>2020</v>
      </c>
      <c r="AT121" s="57">
        <v>2020</v>
      </c>
      <c r="AU121" s="73">
        <v>14.23437896879817</v>
      </c>
      <c r="AV121" s="57" t="s">
        <v>328</v>
      </c>
      <c r="AW121" s="57" t="s">
        <v>336</v>
      </c>
      <c r="AX121" s="70"/>
      <c r="AY121" s="57" t="s">
        <v>336</v>
      </c>
      <c r="AZ121" s="70"/>
    </row>
    <row r="122" spans="1:52" ht="126">
      <c r="A122" s="57">
        <v>2</v>
      </c>
      <c r="B122" s="4">
        <v>118</v>
      </c>
      <c r="C122" s="58" t="s">
        <v>57</v>
      </c>
      <c r="D122" s="58" t="s">
        <v>57</v>
      </c>
      <c r="E122" s="71" t="s">
        <v>322</v>
      </c>
      <c r="F122" s="57">
        <v>1</v>
      </c>
      <c r="G122" s="74" t="s">
        <v>345</v>
      </c>
      <c r="H122" s="60" t="s">
        <v>324</v>
      </c>
      <c r="I122" s="60" t="s">
        <v>324</v>
      </c>
      <c r="J122" s="57"/>
      <c r="K122" s="58"/>
      <c r="L122" s="58" t="s">
        <v>325</v>
      </c>
      <c r="M122" s="58" t="s">
        <v>339</v>
      </c>
      <c r="N122" s="57" t="s">
        <v>327</v>
      </c>
      <c r="O122" s="61">
        <v>829.49792191268796</v>
      </c>
      <c r="P122" s="61">
        <v>995.39750629522553</v>
      </c>
      <c r="Q122" s="61">
        <v>995.39750629522553</v>
      </c>
      <c r="R122" s="57"/>
      <c r="S122" s="57"/>
      <c r="T122" s="57"/>
      <c r="U122" s="18" t="s">
        <v>77</v>
      </c>
      <c r="V122" s="58" t="s">
        <v>329</v>
      </c>
      <c r="W122" s="62" t="s">
        <v>93</v>
      </c>
      <c r="X122" s="63">
        <v>43857</v>
      </c>
      <c r="Y122" s="63">
        <v>43871</v>
      </c>
      <c r="Z122" s="57"/>
      <c r="AA122" s="57"/>
      <c r="AB122" s="57"/>
      <c r="AC122" s="57"/>
      <c r="AD122" s="74" t="s">
        <v>345</v>
      </c>
      <c r="AE122" s="28" t="s">
        <v>87</v>
      </c>
      <c r="AF122" s="65">
        <v>876</v>
      </c>
      <c r="AG122" s="65" t="s">
        <v>331</v>
      </c>
      <c r="AH122" s="28" t="s">
        <v>87</v>
      </c>
      <c r="AI122" s="66">
        <v>96</v>
      </c>
      <c r="AJ122" s="58" t="s">
        <v>332</v>
      </c>
      <c r="AK122" s="63">
        <f t="shared" si="10"/>
        <v>43881</v>
      </c>
      <c r="AL122" s="63">
        <v>43881</v>
      </c>
      <c r="AM122" s="63">
        <v>44012</v>
      </c>
      <c r="AN122" s="57">
        <v>2020</v>
      </c>
      <c r="AO122" s="57" t="s">
        <v>328</v>
      </c>
      <c r="AP122" s="58" t="s">
        <v>333</v>
      </c>
      <c r="AQ122" s="74" t="s">
        <v>345</v>
      </c>
      <c r="AR122" s="72" t="s">
        <v>346</v>
      </c>
      <c r="AS122" s="57">
        <v>2020</v>
      </c>
      <c r="AT122" s="57">
        <v>2020</v>
      </c>
      <c r="AU122" s="73">
        <v>0.99539750629522572</v>
      </c>
      <c r="AV122" s="57" t="s">
        <v>328</v>
      </c>
      <c r="AW122" s="57" t="s">
        <v>336</v>
      </c>
      <c r="AX122" s="70"/>
      <c r="AY122" s="57" t="s">
        <v>336</v>
      </c>
      <c r="AZ122" s="70"/>
    </row>
    <row r="123" spans="1:52" ht="126">
      <c r="A123" s="57">
        <v>2</v>
      </c>
      <c r="B123" s="4">
        <v>119</v>
      </c>
      <c r="C123" s="58" t="s">
        <v>57</v>
      </c>
      <c r="D123" s="58" t="s">
        <v>57</v>
      </c>
      <c r="E123" s="71" t="s">
        <v>337</v>
      </c>
      <c r="F123" s="57">
        <v>1</v>
      </c>
      <c r="G123" s="74" t="s">
        <v>347</v>
      </c>
      <c r="H123" s="60">
        <v>71</v>
      </c>
      <c r="I123" s="60">
        <v>71</v>
      </c>
      <c r="J123" s="57"/>
      <c r="K123" s="58"/>
      <c r="L123" s="58" t="s">
        <v>325</v>
      </c>
      <c r="M123" s="58" t="s">
        <v>339</v>
      </c>
      <c r="N123" s="57" t="s">
        <v>327</v>
      </c>
      <c r="O123" s="61">
        <v>1183</v>
      </c>
      <c r="P123" s="61">
        <v>1419.6</v>
      </c>
      <c r="Q123" s="61">
        <v>1419.6</v>
      </c>
      <c r="R123" s="57"/>
      <c r="S123" s="57"/>
      <c r="T123" s="57"/>
      <c r="U123" s="18" t="s">
        <v>77</v>
      </c>
      <c r="V123" s="58" t="s">
        <v>329</v>
      </c>
      <c r="W123" s="62" t="s">
        <v>93</v>
      </c>
      <c r="X123" s="63">
        <v>43840</v>
      </c>
      <c r="Y123" s="63">
        <v>43857</v>
      </c>
      <c r="Z123" s="57"/>
      <c r="AA123" s="57"/>
      <c r="AB123" s="57"/>
      <c r="AC123" s="57"/>
      <c r="AD123" s="74" t="s">
        <v>347</v>
      </c>
      <c r="AE123" s="28" t="s">
        <v>87</v>
      </c>
      <c r="AF123" s="65">
        <v>876</v>
      </c>
      <c r="AG123" s="65" t="s">
        <v>331</v>
      </c>
      <c r="AH123" s="28" t="s">
        <v>87</v>
      </c>
      <c r="AI123" s="66">
        <v>96</v>
      </c>
      <c r="AJ123" s="58" t="s">
        <v>332</v>
      </c>
      <c r="AK123" s="63">
        <f t="shared" si="10"/>
        <v>43867</v>
      </c>
      <c r="AL123" s="63">
        <v>43867</v>
      </c>
      <c r="AM123" s="63">
        <v>44074</v>
      </c>
      <c r="AN123" s="57">
        <v>2020</v>
      </c>
      <c r="AO123" s="57" t="s">
        <v>328</v>
      </c>
      <c r="AP123" s="58" t="s">
        <v>333</v>
      </c>
      <c r="AQ123" s="74" t="s">
        <v>347</v>
      </c>
      <c r="AR123" s="72" t="s">
        <v>348</v>
      </c>
      <c r="AS123" s="57">
        <v>2020</v>
      </c>
      <c r="AT123" s="57">
        <v>2020</v>
      </c>
      <c r="AU123" s="73">
        <v>12</v>
      </c>
      <c r="AV123" s="57" t="s">
        <v>328</v>
      </c>
      <c r="AW123" s="57" t="s">
        <v>61</v>
      </c>
      <c r="AX123" s="70"/>
      <c r="AY123" s="57" t="s">
        <v>61</v>
      </c>
      <c r="AZ123" s="70"/>
    </row>
    <row r="124" spans="1:52" ht="126">
      <c r="A124" s="57">
        <v>2</v>
      </c>
      <c r="B124" s="28">
        <v>120</v>
      </c>
      <c r="C124" s="58" t="s">
        <v>57</v>
      </c>
      <c r="D124" s="58" t="s">
        <v>57</v>
      </c>
      <c r="E124" s="71" t="s">
        <v>337</v>
      </c>
      <c r="F124" s="57">
        <v>1</v>
      </c>
      <c r="G124" s="74" t="s">
        <v>349</v>
      </c>
      <c r="H124" s="60">
        <v>71</v>
      </c>
      <c r="I124" s="60">
        <v>71</v>
      </c>
      <c r="J124" s="57"/>
      <c r="K124" s="58"/>
      <c r="L124" s="58" t="s">
        <v>325</v>
      </c>
      <c r="M124" s="58" t="s">
        <v>339</v>
      </c>
      <c r="N124" s="57" t="s">
        <v>327</v>
      </c>
      <c r="O124" s="61">
        <v>148</v>
      </c>
      <c r="P124" s="61">
        <v>177.6</v>
      </c>
      <c r="Q124" s="61">
        <v>177.6</v>
      </c>
      <c r="R124" s="57"/>
      <c r="S124" s="57"/>
      <c r="T124" s="57"/>
      <c r="U124" s="18" t="s">
        <v>77</v>
      </c>
      <c r="V124" s="58" t="s">
        <v>329</v>
      </c>
      <c r="W124" s="62" t="s">
        <v>93</v>
      </c>
      <c r="X124" s="63">
        <v>43840</v>
      </c>
      <c r="Y124" s="63">
        <v>43857</v>
      </c>
      <c r="Z124" s="57"/>
      <c r="AA124" s="57"/>
      <c r="AB124" s="57"/>
      <c r="AC124" s="57"/>
      <c r="AD124" s="74" t="s">
        <v>349</v>
      </c>
      <c r="AE124" s="28" t="s">
        <v>87</v>
      </c>
      <c r="AF124" s="65">
        <v>876</v>
      </c>
      <c r="AG124" s="65" t="s">
        <v>331</v>
      </c>
      <c r="AH124" s="28" t="s">
        <v>87</v>
      </c>
      <c r="AI124" s="66">
        <v>96</v>
      </c>
      <c r="AJ124" s="58" t="s">
        <v>332</v>
      </c>
      <c r="AK124" s="63">
        <f t="shared" si="10"/>
        <v>43867</v>
      </c>
      <c r="AL124" s="63">
        <v>43867</v>
      </c>
      <c r="AM124" s="63">
        <v>44012</v>
      </c>
      <c r="AN124" s="57">
        <v>2020</v>
      </c>
      <c r="AO124" s="57" t="s">
        <v>328</v>
      </c>
      <c r="AP124" s="58" t="s">
        <v>333</v>
      </c>
      <c r="AQ124" s="74" t="s">
        <v>349</v>
      </c>
      <c r="AR124" s="72" t="s">
        <v>350</v>
      </c>
      <c r="AS124" s="57">
        <v>2020</v>
      </c>
      <c r="AT124" s="57">
        <v>2020</v>
      </c>
      <c r="AU124" s="73">
        <v>6.3294911999999997</v>
      </c>
      <c r="AV124" s="57" t="s">
        <v>328</v>
      </c>
      <c r="AW124" s="57" t="s">
        <v>61</v>
      </c>
      <c r="AX124" s="70"/>
      <c r="AY124" s="57" t="s">
        <v>61</v>
      </c>
      <c r="AZ124" s="70"/>
    </row>
    <row r="125" spans="1:52" ht="126">
      <c r="A125" s="57">
        <v>2</v>
      </c>
      <c r="B125" s="4">
        <v>121</v>
      </c>
      <c r="C125" s="58" t="s">
        <v>57</v>
      </c>
      <c r="D125" s="58" t="s">
        <v>57</v>
      </c>
      <c r="E125" s="71" t="s">
        <v>337</v>
      </c>
      <c r="F125" s="57">
        <v>1</v>
      </c>
      <c r="G125" s="75" t="s">
        <v>351</v>
      </c>
      <c r="H125" s="60">
        <v>71</v>
      </c>
      <c r="I125" s="60">
        <v>71</v>
      </c>
      <c r="J125" s="57"/>
      <c r="K125" s="58"/>
      <c r="L125" s="58" t="s">
        <v>325</v>
      </c>
      <c r="M125" s="58" t="s">
        <v>339</v>
      </c>
      <c r="N125" s="57" t="s">
        <v>327</v>
      </c>
      <c r="O125" s="61">
        <v>4209.2532740957004</v>
      </c>
      <c r="P125" s="61">
        <v>5051.1039289148403</v>
      </c>
      <c r="Q125" s="61">
        <v>5051.1039289148403</v>
      </c>
      <c r="R125" s="57"/>
      <c r="S125" s="57"/>
      <c r="T125" s="57"/>
      <c r="U125" s="18" t="s">
        <v>77</v>
      </c>
      <c r="V125" s="58" t="s">
        <v>329</v>
      </c>
      <c r="W125" s="62" t="s">
        <v>93</v>
      </c>
      <c r="X125" s="63">
        <v>43878</v>
      </c>
      <c r="Y125" s="63">
        <v>43893</v>
      </c>
      <c r="Z125" s="57"/>
      <c r="AA125" s="57"/>
      <c r="AB125" s="57"/>
      <c r="AC125" s="57"/>
      <c r="AD125" s="75" t="s">
        <v>351</v>
      </c>
      <c r="AE125" s="28" t="s">
        <v>87</v>
      </c>
      <c r="AF125" s="65">
        <v>877</v>
      </c>
      <c r="AG125" s="65" t="s">
        <v>331</v>
      </c>
      <c r="AH125" s="28" t="s">
        <v>87</v>
      </c>
      <c r="AI125" s="66">
        <v>96</v>
      </c>
      <c r="AJ125" s="58" t="s">
        <v>332</v>
      </c>
      <c r="AK125" s="63">
        <f t="shared" si="10"/>
        <v>43903</v>
      </c>
      <c r="AL125" s="63">
        <v>43903</v>
      </c>
      <c r="AM125" s="63">
        <v>44074</v>
      </c>
      <c r="AN125" s="57">
        <v>2020</v>
      </c>
      <c r="AO125" s="57" t="s">
        <v>328</v>
      </c>
      <c r="AP125" s="58" t="s">
        <v>333</v>
      </c>
      <c r="AQ125" s="75" t="s">
        <v>351</v>
      </c>
      <c r="AR125" s="76" t="s">
        <v>352</v>
      </c>
      <c r="AS125" s="57">
        <v>2020</v>
      </c>
      <c r="AT125" s="57">
        <v>2020</v>
      </c>
      <c r="AU125" s="73">
        <v>5.0511039289148396</v>
      </c>
      <c r="AV125" s="57" t="s">
        <v>328</v>
      </c>
      <c r="AW125" s="57" t="s">
        <v>61</v>
      </c>
      <c r="AX125" s="70"/>
      <c r="AY125" s="57" t="s">
        <v>61</v>
      </c>
      <c r="AZ125" s="70"/>
    </row>
    <row r="126" spans="1:52" ht="126">
      <c r="A126" s="57">
        <v>2</v>
      </c>
      <c r="B126" s="4">
        <v>122</v>
      </c>
      <c r="C126" s="58" t="s">
        <v>57</v>
      </c>
      <c r="D126" s="58" t="s">
        <v>57</v>
      </c>
      <c r="E126" s="71" t="s">
        <v>337</v>
      </c>
      <c r="F126" s="57">
        <v>1</v>
      </c>
      <c r="G126" s="75" t="s">
        <v>353</v>
      </c>
      <c r="H126" s="60">
        <v>71</v>
      </c>
      <c r="I126" s="60">
        <v>71</v>
      </c>
      <c r="J126" s="57"/>
      <c r="K126" s="58"/>
      <c r="L126" s="58" t="s">
        <v>325</v>
      </c>
      <c r="M126" s="58" t="s">
        <v>339</v>
      </c>
      <c r="N126" s="57" t="s">
        <v>327</v>
      </c>
      <c r="O126" s="61">
        <v>4146.8475329122202</v>
      </c>
      <c r="P126" s="61">
        <v>4976.2170394946643</v>
      </c>
      <c r="Q126" s="61">
        <v>4976.2170394946643</v>
      </c>
      <c r="R126" s="57"/>
      <c r="S126" s="57"/>
      <c r="T126" s="57"/>
      <c r="U126" s="18" t="s">
        <v>77</v>
      </c>
      <c r="V126" s="58" t="s">
        <v>329</v>
      </c>
      <c r="W126" s="62" t="s">
        <v>93</v>
      </c>
      <c r="X126" s="63">
        <v>43878</v>
      </c>
      <c r="Y126" s="63">
        <v>43893</v>
      </c>
      <c r="Z126" s="57"/>
      <c r="AA126" s="57"/>
      <c r="AB126" s="57"/>
      <c r="AC126" s="57"/>
      <c r="AD126" s="75" t="s">
        <v>353</v>
      </c>
      <c r="AE126" s="28" t="s">
        <v>87</v>
      </c>
      <c r="AF126" s="65">
        <v>878</v>
      </c>
      <c r="AG126" s="65" t="s">
        <v>331</v>
      </c>
      <c r="AH126" s="28" t="s">
        <v>87</v>
      </c>
      <c r="AI126" s="66">
        <v>96</v>
      </c>
      <c r="AJ126" s="58" t="s">
        <v>332</v>
      </c>
      <c r="AK126" s="63">
        <f t="shared" si="10"/>
        <v>43903</v>
      </c>
      <c r="AL126" s="63">
        <v>43903</v>
      </c>
      <c r="AM126" s="63">
        <v>44074</v>
      </c>
      <c r="AN126" s="57">
        <v>2020</v>
      </c>
      <c r="AO126" s="57" t="s">
        <v>328</v>
      </c>
      <c r="AP126" s="58" t="s">
        <v>333</v>
      </c>
      <c r="AQ126" s="75" t="s">
        <v>353</v>
      </c>
      <c r="AR126" s="76" t="s">
        <v>354</v>
      </c>
      <c r="AS126" s="57">
        <v>2020</v>
      </c>
      <c r="AT126" s="57">
        <v>2020</v>
      </c>
      <c r="AU126" s="73">
        <v>4.9762170394946699</v>
      </c>
      <c r="AV126" s="57" t="s">
        <v>328</v>
      </c>
      <c r="AW126" s="57" t="s">
        <v>61</v>
      </c>
      <c r="AX126" s="70"/>
      <c r="AY126" s="57" t="s">
        <v>61</v>
      </c>
      <c r="AZ126" s="70"/>
    </row>
  </sheetData>
  <sheetProtection formatCells="0" formatColumns="0" formatRows="0" insertRows="0" deleteRows="0" sort="0" autoFilter="0"/>
  <protectedRanges>
    <protectedRange sqref="G56:K56 E56:E57 A56:A57 M56:N56" name="Диапазон1"/>
    <protectedRange sqref="O56:Q57" name="Диапазон1_1"/>
    <protectedRange sqref="U56:U57 W56:W57" name="Диапазон1_2"/>
    <protectedRange sqref="X56:Y56" name="Диапазон1_4"/>
    <protectedRange sqref="AD56 AM56 AN56:AN57" name="Диапазон1_5"/>
  </protectedRanges>
  <autoFilter ref="A7:AZ117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0"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AZ4:AZ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V4:V6"/>
    <mergeCell ref="U4:U6"/>
    <mergeCell ref="Y4:Y6"/>
    <mergeCell ref="A4:A6"/>
    <mergeCell ref="D5:D6"/>
    <mergeCell ref="B4:B6"/>
    <mergeCell ref="C4:D4"/>
    <mergeCell ref="C5:C6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25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закупки_текущий</vt:lpstr>
      <vt:lpstr>'План закупки_текущий'!Область_печати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Шамаева</cp:lastModifiedBy>
  <cp:lastPrinted>2019-09-18T15:11:56Z</cp:lastPrinted>
  <dcterms:created xsi:type="dcterms:W3CDTF">2011-11-18T07:59:33Z</dcterms:created>
  <dcterms:modified xsi:type="dcterms:W3CDTF">2020-01-14T11:27:17Z</dcterms:modified>
</cp:coreProperties>
</file>