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565" activeTab="1"/>
  </bookViews>
  <sheets>
    <sheet name="Население" sheetId="1" r:id="rId1"/>
    <sheet name="1, 3 и 4 ЦК по дог. энергоснаб." sheetId="2" r:id="rId2"/>
    <sheet name="3 ЦК по дог. купли-продажи" sheetId="3" r:id="rId3"/>
  </sheets>
  <externalReferences>
    <externalReference r:id="rId6"/>
  </externalReferences>
  <definedNames>
    <definedName name="org">'[1]Титульный'!$G$19</definedName>
  </definedNames>
  <calcPr fullCalcOnLoad="1"/>
</workbook>
</file>

<file path=xl/sharedStrings.xml><?xml version="1.0" encoding="utf-8"?>
<sst xmlns="http://schemas.openxmlformats.org/spreadsheetml/2006/main" count="136" uniqueCount="44">
  <si>
    <t>Потребители</t>
  </si>
  <si>
    <t>Объем электрической энергии потребителей, осуществляющих оплату по одноставочному тарифу за отчетный месяц (год), тыс кВт ч всего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</si>
  <si>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</si>
  <si>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в сельских населенных пунктах</t>
  </si>
  <si>
    <t>Потребители, приравненные к населению, всего</t>
  </si>
  <si>
    <t>в том числе:</t>
  </si>
  <si>
    <t>1 ценовая категория</t>
  </si>
  <si>
    <t>Объем электрической энергии (мощности) потребителей за отчетный месяц (год), тыс кВт ч</t>
  </si>
  <si>
    <t>Объем электрической энергии потребителей за отчетный месяц (год), тыс кВт ч</t>
  </si>
  <si>
    <t>Объем электрической мощности за отчетный месяц (год), 
МВт</t>
  </si>
  <si>
    <t>всего</t>
  </si>
  <si>
    <t>ВН</t>
  </si>
  <si>
    <t>СН1</t>
  </si>
  <si>
    <t>СН2</t>
  </si>
  <si>
    <t>НН</t>
  </si>
  <si>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</si>
  <si>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</si>
  <si>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</si>
  <si>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</si>
  <si>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</si>
  <si>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</si>
  <si>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</si>
  <si>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</si>
  <si>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</si>
  <si>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</si>
  <si>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до 150 кВт</t>
  </si>
  <si>
    <t xml:space="preserve">Полезный отпуск - всего </t>
  </si>
  <si>
    <t>реализуемой населению и приравненным к нему категориям потребителей АО "Чеченэнерго"</t>
  </si>
  <si>
    <t>3 ценовая категория</t>
  </si>
  <si>
    <t>4 ценовая категория</t>
  </si>
  <si>
    <t>Полезный отпуск - итого (население+1+3+4 ЦК), тыс. кВт*ч</t>
  </si>
  <si>
    <t>Мощность - всего (3+4 ЦК), тыс. кВт</t>
  </si>
  <si>
    <t xml:space="preserve"> Всего по населению и приравненным к нему категориям</t>
  </si>
  <si>
    <t>Раздел II. Полезный отпуск электроэнергии и мощности, реализуемой по нерегулируемым ценам</t>
  </si>
  <si>
    <t>Код строки</t>
  </si>
  <si>
    <t>3 и 4 ценовые категории</t>
  </si>
  <si>
    <t>Объем электрической мощности 
за отчетный месяц (год), МВт</t>
  </si>
  <si>
    <t>прочие (разделение по напряжению)</t>
  </si>
  <si>
    <t>ФСК</t>
  </si>
  <si>
    <t>ГН</t>
  </si>
  <si>
    <t>Сельскохозяйственные товаро-производители</t>
  </si>
  <si>
    <t>Компенсация расхода электрической энергии на передачу сетевыми организациями</t>
  </si>
  <si>
    <t xml:space="preserve">Полезный отпуск электроэнергии и мощности, реализуемой по регулируемым тарифам (ценам) </t>
  </si>
  <si>
    <t xml:space="preserve">Полезный отпуск электроэнергии и мощности, реализуемой по нерегулируемым ценам АО "Чеченэнерго"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</si>
</sst>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0"/>
    <numFmt numFmtId="166" formatCode="#,##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63"/>
      <name val="Tahoma"/>
      <family val="2"/>
    </font>
    <font>
      <b/>
      <sz val="9"/>
      <color indexed="63"/>
      <name val="Tahoma"/>
      <family val="2"/>
    </font>
    <font>
      <sz val="9"/>
      <name val="Tahoma"/>
      <family val="2"/>
    </font>
    <font>
      <sz val="9"/>
      <color indexed="9"/>
      <name val="Tahoma"/>
      <family val="2"/>
    </font>
    <font>
      <b/>
      <sz val="9"/>
      <name val="Tahoma"/>
      <family val="2"/>
    </font>
    <font>
      <sz val="9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49" fontId="5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3" fillId="0" borderId="0" xfId="54" applyFont="1" applyProtection="1">
      <alignment/>
      <protection/>
    </xf>
    <xf numFmtId="0" fontId="3" fillId="0" borderId="0" xfId="54" applyNumberFormat="1" applyFont="1" applyProtection="1">
      <alignment/>
      <protection/>
    </xf>
    <xf numFmtId="0" fontId="3" fillId="0" borderId="0" xfId="53" applyFont="1" applyProtection="1">
      <alignment/>
      <protection/>
    </xf>
    <xf numFmtId="49" fontId="3" fillId="0" borderId="0" xfId="54" applyNumberFormat="1" applyFont="1" applyProtection="1">
      <alignment/>
      <protection/>
    </xf>
    <xf numFmtId="0" fontId="3" fillId="0" borderId="0" xfId="54" applyFont="1" applyBorder="1" applyProtection="1">
      <alignment/>
      <protection/>
    </xf>
    <xf numFmtId="0" fontId="4" fillId="0" borderId="10" xfId="55" applyFont="1" applyFill="1" applyBorder="1" applyAlignment="1" applyProtection="1">
      <alignment vertical="center"/>
      <protection/>
    </xf>
    <xf numFmtId="0" fontId="3" fillId="0" borderId="0" xfId="54" applyFont="1" applyFill="1" applyBorder="1" applyAlignment="1" applyProtection="1">
      <alignment vertical="center"/>
      <protection/>
    </xf>
    <xf numFmtId="49" fontId="3" fillId="0" borderId="0" xfId="52" applyFont="1" applyBorder="1">
      <alignment vertical="top"/>
      <protection/>
    </xf>
    <xf numFmtId="0" fontId="6" fillId="0" borderId="0" xfId="54" applyFont="1" applyProtection="1">
      <alignment/>
      <protection/>
    </xf>
    <xf numFmtId="0" fontId="5" fillId="0" borderId="0" xfId="54" applyFont="1" applyProtection="1">
      <alignment/>
      <protection/>
    </xf>
    <xf numFmtId="0" fontId="6" fillId="0" borderId="0" xfId="54" applyNumberFormat="1" applyFont="1" applyProtection="1">
      <alignment/>
      <protection/>
    </xf>
    <xf numFmtId="0" fontId="6" fillId="0" borderId="0" xfId="53" applyFont="1" applyProtection="1">
      <alignment/>
      <protection/>
    </xf>
    <xf numFmtId="49" fontId="6" fillId="0" borderId="0" xfId="54" applyNumberFormat="1" applyFont="1" applyProtection="1">
      <alignment/>
      <protection/>
    </xf>
    <xf numFmtId="0" fontId="5" fillId="0" borderId="0" xfId="54" applyFont="1" applyBorder="1" applyProtection="1">
      <alignment/>
      <protection/>
    </xf>
    <xf numFmtId="0" fontId="6" fillId="0" borderId="0" xfId="54" applyFont="1" applyBorder="1" applyProtection="1">
      <alignment/>
      <protection/>
    </xf>
    <xf numFmtId="0" fontId="5" fillId="0" borderId="10" xfId="54" applyFont="1" applyFill="1" applyBorder="1" applyAlignment="1" applyProtection="1">
      <alignment vertical="center"/>
      <protection/>
    </xf>
    <xf numFmtId="0" fontId="6" fillId="0" borderId="0" xfId="54" applyFont="1" applyAlignment="1" applyProtection="1">
      <alignment vertical="center"/>
      <protection/>
    </xf>
    <xf numFmtId="0" fontId="5" fillId="0" borderId="0" xfId="54" applyFont="1" applyAlignment="1" applyProtection="1">
      <alignment vertical="center"/>
      <protection/>
    </xf>
    <xf numFmtId="0" fontId="5" fillId="0" borderId="0" xfId="54" applyFont="1" applyBorder="1" applyAlignment="1" applyProtection="1">
      <alignment vertical="center"/>
      <protection/>
    </xf>
    <xf numFmtId="49" fontId="5" fillId="0" borderId="11" xfId="52" applyFont="1" applyFill="1" applyBorder="1" applyAlignment="1" applyProtection="1">
      <alignment horizontal="center" vertical="center" wrapText="1"/>
      <protection/>
    </xf>
    <xf numFmtId="49" fontId="5" fillId="0" borderId="12" xfId="52" applyFont="1" applyBorder="1" applyAlignment="1">
      <alignment vertical="center" wrapText="1"/>
      <protection/>
    </xf>
    <xf numFmtId="49" fontId="0" fillId="0" borderId="12" xfId="52" applyFont="1" applyBorder="1" applyAlignment="1">
      <alignment vertical="center" wrapText="1"/>
      <protection/>
    </xf>
    <xf numFmtId="49" fontId="7" fillId="0" borderId="13" xfId="52" applyFont="1" applyBorder="1" applyAlignment="1">
      <alignment horizontal="center" vertical="center" wrapText="1"/>
      <protection/>
    </xf>
    <xf numFmtId="165" fontId="7" fillId="0" borderId="13" xfId="54" applyNumberFormat="1" applyFont="1" applyBorder="1" applyAlignment="1" applyProtection="1">
      <alignment vertical="center"/>
      <protection/>
    </xf>
    <xf numFmtId="164" fontId="3" fillId="0" borderId="11" xfId="54" applyNumberFormat="1" applyFont="1" applyFill="1" applyBorder="1" applyAlignment="1" applyProtection="1">
      <alignment horizontal="right" vertical="center"/>
      <protection/>
    </xf>
    <xf numFmtId="164" fontId="3" fillId="0" borderId="12" xfId="54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54" applyNumberFormat="1" applyFont="1" applyFill="1" applyBorder="1" applyAlignment="1" applyProtection="1">
      <alignment horizontal="right" vertical="center"/>
      <protection/>
    </xf>
    <xf numFmtId="164" fontId="3" fillId="0" borderId="12" xfId="54" applyNumberFormat="1" applyFont="1" applyFill="1" applyBorder="1" applyAlignment="1" applyProtection="1">
      <alignment horizontal="right" vertical="center" wrapText="1"/>
      <protection/>
    </xf>
    <xf numFmtId="4" fontId="3" fillId="0" borderId="12" xfId="54" applyNumberFormat="1" applyFont="1" applyFill="1" applyBorder="1" applyAlignment="1" applyProtection="1">
      <alignment horizontal="right" vertical="center" wrapText="1"/>
      <protection locked="0"/>
    </xf>
    <xf numFmtId="164" fontId="4" fillId="0" borderId="12" xfId="54" applyNumberFormat="1" applyFont="1" applyFill="1" applyBorder="1" applyAlignment="1" applyProtection="1">
      <alignment horizontal="right" vertical="center"/>
      <protection/>
    </xf>
    <xf numFmtId="165" fontId="7" fillId="0" borderId="13" xfId="54" applyNumberFormat="1" applyFont="1" applyBorder="1" applyAlignment="1" applyProtection="1">
      <alignment horizontal="center" vertical="center"/>
      <protection/>
    </xf>
    <xf numFmtId="165" fontId="3" fillId="0" borderId="13" xfId="54" applyNumberFormat="1" applyFont="1" applyFill="1" applyBorder="1" applyAlignment="1" applyProtection="1">
      <alignment horizontal="center" vertical="center"/>
      <protection/>
    </xf>
    <xf numFmtId="165" fontId="4" fillId="0" borderId="13" xfId="54" applyNumberFormat="1" applyFont="1" applyFill="1" applyBorder="1" applyAlignment="1" applyProtection="1">
      <alignment horizontal="center" vertical="center"/>
      <protection/>
    </xf>
    <xf numFmtId="49" fontId="3" fillId="0" borderId="13" xfId="52" applyFont="1" applyFill="1" applyBorder="1" applyAlignment="1">
      <alignment vertical="center" wrapText="1"/>
      <protection/>
    </xf>
    <xf numFmtId="49" fontId="4" fillId="0" borderId="13" xfId="52" applyFont="1" applyFill="1" applyBorder="1" applyAlignment="1">
      <alignment vertical="center" wrapText="1"/>
      <protection/>
    </xf>
    <xf numFmtId="165" fontId="3" fillId="0" borderId="12" xfId="54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54" applyFont="1" applyFill="1" applyBorder="1" applyAlignment="1" applyProtection="1">
      <alignment vertical="center"/>
      <protection/>
    </xf>
    <xf numFmtId="0" fontId="3" fillId="0" borderId="0" xfId="54" applyFont="1" applyAlignment="1" applyProtection="1">
      <alignment vertical="center"/>
      <protection/>
    </xf>
    <xf numFmtId="0" fontId="3" fillId="0" borderId="0" xfId="54" applyFont="1" applyBorder="1" applyAlignment="1" applyProtection="1">
      <alignment vertical="center"/>
      <protection/>
    </xf>
    <xf numFmtId="49" fontId="3" fillId="0" borderId="11" xfId="52" applyFont="1" applyFill="1" applyBorder="1" applyAlignment="1" applyProtection="1">
      <alignment horizontal="center" vertical="center" wrapText="1"/>
      <protection/>
    </xf>
    <xf numFmtId="49" fontId="3" fillId="0" borderId="14" xfId="52" applyFont="1" applyFill="1" applyBorder="1" applyAlignment="1" applyProtection="1">
      <alignment horizontal="center" vertical="center" wrapText="1"/>
      <protection/>
    </xf>
    <xf numFmtId="0" fontId="8" fillId="0" borderId="10" xfId="54" applyFont="1" applyBorder="1" applyAlignment="1" applyProtection="1">
      <alignment horizontal="center" vertical="center" wrapText="1"/>
      <protection/>
    </xf>
    <xf numFmtId="49" fontId="3" fillId="0" borderId="12" xfId="52" applyFont="1" applyBorder="1" applyAlignment="1">
      <alignment vertical="center" wrapText="1"/>
      <protection/>
    </xf>
    <xf numFmtId="49" fontId="3" fillId="0" borderId="12" xfId="52" applyFont="1" applyBorder="1" applyAlignment="1">
      <alignment horizontal="center" vertical="center" wrapText="1"/>
      <protection/>
    </xf>
    <xf numFmtId="164" fontId="3" fillId="33" borderId="12" xfId="54" applyNumberFormat="1" applyFont="1" applyFill="1" applyBorder="1" applyAlignment="1" applyProtection="1">
      <alignment horizontal="right" vertical="center" wrapText="1"/>
      <protection/>
    </xf>
    <xf numFmtId="164" fontId="3" fillId="33" borderId="15" xfId="54" applyNumberFormat="1" applyFont="1" applyFill="1" applyBorder="1" applyAlignment="1" applyProtection="1">
      <alignment horizontal="right" vertical="center" wrapText="1"/>
      <protection/>
    </xf>
    <xf numFmtId="164" fontId="3" fillId="34" borderId="12" xfId="54" applyNumberFormat="1" applyFont="1" applyFill="1" applyBorder="1" applyAlignment="1" applyProtection="1">
      <alignment horizontal="right" vertical="center" wrapText="1"/>
      <protection locked="0"/>
    </xf>
    <xf numFmtId="164" fontId="3" fillId="34" borderId="15" xfId="54" applyNumberFormat="1" applyFont="1" applyFill="1" applyBorder="1" applyAlignment="1" applyProtection="1">
      <alignment horizontal="right" vertical="center" wrapText="1"/>
      <protection locked="0"/>
    </xf>
    <xf numFmtId="164" fontId="3" fillId="34" borderId="12" xfId="54" applyNumberFormat="1" applyFont="1" applyFill="1" applyBorder="1" applyAlignment="1" applyProtection="1">
      <alignment horizontal="right" vertical="center"/>
      <protection locked="0"/>
    </xf>
    <xf numFmtId="164" fontId="3" fillId="34" borderId="15" xfId="54" applyNumberFormat="1" applyFont="1" applyFill="1" applyBorder="1" applyAlignment="1" applyProtection="1">
      <alignment horizontal="right" vertical="center"/>
      <protection locked="0"/>
    </xf>
    <xf numFmtId="164" fontId="3" fillId="34" borderId="12" xfId="54" applyNumberFormat="1" applyFont="1" applyFill="1" applyBorder="1" applyAlignment="1" applyProtection="1">
      <alignment horizontal="right"/>
      <protection locked="0"/>
    </xf>
    <xf numFmtId="164" fontId="3" fillId="34" borderId="15" xfId="54" applyNumberFormat="1" applyFont="1" applyFill="1" applyBorder="1" applyAlignment="1" applyProtection="1">
      <alignment horizontal="right"/>
      <protection locked="0"/>
    </xf>
    <xf numFmtId="49" fontId="3" fillId="0" borderId="11" xfId="52" applyFont="1" applyBorder="1" applyAlignment="1">
      <alignment vertical="center" wrapText="1"/>
      <protection/>
    </xf>
    <xf numFmtId="49" fontId="3" fillId="0" borderId="11" xfId="52" applyFont="1" applyBorder="1" applyAlignment="1">
      <alignment horizontal="center" vertical="center" wrapText="1"/>
      <protection/>
    </xf>
    <xf numFmtId="0" fontId="3" fillId="0" borderId="10" xfId="54" applyFont="1" applyBorder="1" applyAlignment="1" applyProtection="1">
      <alignment horizontal="left" vertical="center"/>
      <protection/>
    </xf>
    <xf numFmtId="0" fontId="3" fillId="0" borderId="0" xfId="54" applyFont="1" applyBorder="1" applyAlignment="1" applyProtection="1">
      <alignment horizontal="left" vertical="center"/>
      <protection/>
    </xf>
    <xf numFmtId="49" fontId="3" fillId="0" borderId="13" xfId="52" applyFont="1" applyFill="1" applyBorder="1" applyAlignment="1" applyProtection="1">
      <alignment horizontal="center" vertical="center" wrapText="1"/>
      <protection/>
    </xf>
    <xf numFmtId="49" fontId="3" fillId="0" borderId="13" xfId="52" applyFont="1" applyFill="1" applyBorder="1" applyAlignment="1">
      <alignment horizontal="center" vertical="center" wrapText="1"/>
      <protection/>
    </xf>
    <xf numFmtId="49" fontId="5" fillId="0" borderId="16" xfId="52" applyFont="1" applyFill="1" applyBorder="1" applyAlignment="1" applyProtection="1">
      <alignment horizontal="center" vertical="center" wrapText="1"/>
      <protection/>
    </xf>
    <xf numFmtId="49" fontId="5" fillId="0" borderId="12" xfId="52" applyFont="1" applyFill="1" applyBorder="1" applyAlignment="1" applyProtection="1">
      <alignment horizontal="center" vertical="center" wrapText="1"/>
      <protection/>
    </xf>
    <xf numFmtId="49" fontId="7" fillId="0" borderId="10" xfId="52" applyFont="1" applyBorder="1" applyAlignment="1">
      <alignment horizontal="center" vertical="center"/>
      <protection/>
    </xf>
    <xf numFmtId="49" fontId="7" fillId="0" borderId="12" xfId="52" applyFont="1" applyBorder="1" applyAlignment="1">
      <alignment horizontal="center" vertical="center"/>
      <protection/>
    </xf>
    <xf numFmtId="0" fontId="5" fillId="0" borderId="10" xfId="54" applyFont="1" applyBorder="1" applyAlignment="1" applyProtection="1">
      <alignment horizontal="left" vertical="center"/>
      <protection/>
    </xf>
    <xf numFmtId="49" fontId="5" fillId="0" borderId="17" xfId="52" applyFont="1" applyFill="1" applyBorder="1" applyAlignment="1" applyProtection="1">
      <alignment horizontal="center" vertical="center" wrapText="1"/>
      <protection/>
    </xf>
    <xf numFmtId="49" fontId="5" fillId="0" borderId="11" xfId="52" applyFont="1" applyFill="1" applyBorder="1" applyAlignment="1" applyProtection="1">
      <alignment horizontal="center" vertical="center" wrapText="1"/>
      <protection/>
    </xf>
    <xf numFmtId="49" fontId="3" fillId="0" borderId="12" xfId="52" applyFont="1" applyFill="1" applyBorder="1" applyAlignment="1" applyProtection="1">
      <alignment horizontal="center" vertical="center" wrapText="1"/>
      <protection/>
    </xf>
    <xf numFmtId="49" fontId="3" fillId="0" borderId="10" xfId="52" applyFont="1" applyBorder="1" applyAlignment="1">
      <alignment horizontal="center" vertical="center"/>
      <protection/>
    </xf>
    <xf numFmtId="49" fontId="3" fillId="0" borderId="12" xfId="52" applyFont="1" applyBorder="1" applyAlignment="1">
      <alignment horizontal="center" vertical="center"/>
      <protection/>
    </xf>
    <xf numFmtId="49" fontId="3" fillId="0" borderId="15" xfId="52" applyFont="1" applyFill="1" applyBorder="1" applyAlignment="1" applyProtection="1">
      <alignment horizontal="center" vertical="center" wrapText="1"/>
      <protection/>
    </xf>
    <xf numFmtId="49" fontId="3" fillId="0" borderId="16" xfId="52" applyFont="1" applyFill="1" applyBorder="1" applyAlignment="1" applyProtection="1">
      <alignment horizontal="center" vertical="center" wrapText="1"/>
      <protection/>
    </xf>
    <xf numFmtId="49" fontId="3" fillId="0" borderId="17" xfId="52" applyFont="1" applyFill="1" applyBorder="1" applyAlignment="1" applyProtection="1">
      <alignment horizontal="center" vertical="center" wrapText="1"/>
      <protection/>
    </xf>
    <xf numFmtId="49" fontId="3" fillId="0" borderId="16" xfId="52" applyFont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Полезный отпуск электроэнергии и мощности, реализуемой по нерегулируемым ценам" xfId="53"/>
    <cellStyle name="Обычный_Полезный отпуск электроэнергии и мощности, реализуемой по регулируемым ценам" xfId="54"/>
    <cellStyle name="Обычный_Шаблон по источникам для Модуля Реестр (2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asanov.a\Documents\&#1101;&#1085;&#1077;&#1088;&#1075;&#1086;&#1089;&#1073;&#1099;&#1090;\2017\&#1092;&#1086;&#1088;&#1084;&#1072;%2046%20&#1101;&#1101;_&#1045;&#1048;&#1040;&#1057;\46EE.ST(v3.0)_2017_&#1080;&#110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"/>
      <sheetName val="Раздел II. Б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modfrmCheckUpdates"/>
      <sheetName val="REESTR_MO"/>
      <sheetName val="modfrmRegion"/>
      <sheetName val="modfrmReestr"/>
      <sheetName val="modReestr"/>
      <sheetName val="modUpdTemplMain"/>
      <sheetName val="modfrmDateChoose"/>
      <sheetName val="modHyperlink"/>
    </sheetNames>
    <sheetDataSet>
      <sheetData sheetId="2">
        <row r="19">
          <cell r="G19" t="str">
            <v>АО "Чеченэнерго"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6"/>
  <sheetViews>
    <sheetView zoomScalePageLayoutView="0" workbookViewId="0" topLeftCell="C7">
      <selection activeCell="E19" sqref="E19"/>
    </sheetView>
  </sheetViews>
  <sheetFormatPr defaultColWidth="10.7109375" defaultRowHeight="15"/>
  <cols>
    <col min="1" max="2" width="9.140625" style="1" hidden="1" customWidth="1"/>
    <col min="3" max="3" width="4.140625" style="1" customWidth="1"/>
    <col min="4" max="4" width="40.7109375" style="1" customWidth="1"/>
    <col min="5" max="5" width="21.8515625" style="1" customWidth="1"/>
    <col min="6" max="241" width="9.140625" style="1" customWidth="1"/>
    <col min="242" max="243" width="0" style="1" hidden="1" customWidth="1"/>
    <col min="244" max="244" width="4.140625" style="1" customWidth="1"/>
    <col min="245" max="245" width="40.7109375" style="1" customWidth="1"/>
    <col min="246" max="246" width="6.7109375" style="1" customWidth="1"/>
    <col min="247" max="252" width="21.8515625" style="1" customWidth="1"/>
    <col min="253" max="16384" width="10.7109375" style="1" customWidth="1"/>
  </cols>
  <sheetData>
    <row r="1" ht="11.25" hidden="1"/>
    <row r="2" ht="11.25" hidden="1"/>
    <row r="3" ht="11.25" hidden="1"/>
    <row r="4" spans="1:5" ht="11.25" hidden="1">
      <c r="A4" s="2"/>
      <c r="E4" s="3"/>
    </row>
    <row r="5" ht="11.25" hidden="1">
      <c r="A5" s="4"/>
    </row>
    <row r="6" ht="11.25" hidden="1">
      <c r="A6" s="4"/>
    </row>
    <row r="7" spans="1:5" ht="12" customHeight="1">
      <c r="A7" s="4"/>
      <c r="D7" s="5"/>
      <c r="E7" s="5"/>
    </row>
    <row r="8" spans="1:5" ht="12" customHeight="1">
      <c r="A8" s="4"/>
      <c r="D8" s="6" t="s">
        <v>42</v>
      </c>
      <c r="E8" s="7"/>
    </row>
    <row r="9" ht="12" customHeight="1">
      <c r="D9" s="8" t="s">
        <v>27</v>
      </c>
    </row>
    <row r="10" spans="4:5" ht="12" customHeight="1">
      <c r="D10" s="55"/>
      <c r="E10" s="56"/>
    </row>
    <row r="11" spans="3:5" ht="72" customHeight="1">
      <c r="C11" s="5"/>
      <c r="D11" s="57" t="s">
        <v>0</v>
      </c>
      <c r="E11" s="58" t="s">
        <v>1</v>
      </c>
    </row>
    <row r="12" spans="3:5" ht="11.25">
      <c r="C12" s="5"/>
      <c r="D12" s="57"/>
      <c r="E12" s="58"/>
    </row>
    <row r="13" spans="3:5" ht="56.25">
      <c r="C13" s="5"/>
      <c r="D13" s="34" t="s">
        <v>2</v>
      </c>
      <c r="E13" s="32">
        <v>33624.649</v>
      </c>
    </row>
    <row r="14" spans="3:5" ht="22.5">
      <c r="C14" s="5"/>
      <c r="D14" s="34" t="s">
        <v>3</v>
      </c>
      <c r="E14" s="32">
        <v>48523.367</v>
      </c>
    </row>
    <row r="15" spans="3:5" ht="22.5">
      <c r="C15" s="5"/>
      <c r="D15" s="34" t="s">
        <v>4</v>
      </c>
      <c r="E15" s="32">
        <v>1482.605</v>
      </c>
    </row>
    <row r="16" spans="3:5" ht="22.5" customHeight="1">
      <c r="C16" s="5"/>
      <c r="D16" s="35" t="s">
        <v>32</v>
      </c>
      <c r="E16" s="33">
        <f>+E13+E14+E15</f>
        <v>83630.621</v>
      </c>
    </row>
  </sheetData>
  <sheetProtection password="CA6C" sheet="1" formatCells="0" formatColumns="0" formatRows="0" insertColumns="0" insertRows="0" insertHyperlinks="0" deleteColumns="0" deleteRows="0" sort="0" autoFilter="0" pivotTables="0"/>
  <mergeCells count="3">
    <mergeCell ref="D10:E10"/>
    <mergeCell ref="D11:D12"/>
    <mergeCell ref="E11:E12"/>
  </mergeCells>
  <dataValidations count="1">
    <dataValidation type="decimal" allowBlank="1" showErrorMessage="1" errorTitle="Ошибка" error="Допускается ввод только действительных чисел!" sqref="IM65494:IV65536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C48"/>
  <sheetViews>
    <sheetView tabSelected="1" zoomScalePageLayoutView="0" workbookViewId="0" topLeftCell="C7">
      <pane xSplit="2" ySplit="5" topLeftCell="E27" activePane="bottomRight" state="frozen"/>
      <selection pane="topLeft" activeCell="C7" sqref="C7"/>
      <selection pane="topRight" activeCell="E7" sqref="E7"/>
      <selection pane="bottomLeft" activeCell="C12" sqref="C12"/>
      <selection pane="bottomRight" activeCell="F40" sqref="F40"/>
    </sheetView>
  </sheetViews>
  <sheetFormatPr defaultColWidth="10.7109375" defaultRowHeight="15"/>
  <cols>
    <col min="1" max="1" width="9.140625" style="9" hidden="1" customWidth="1"/>
    <col min="2" max="2" width="9.140625" style="10" hidden="1" customWidth="1"/>
    <col min="3" max="3" width="4.140625" style="10" customWidth="1"/>
    <col min="4" max="4" width="40.7109375" style="10" customWidth="1"/>
    <col min="5" max="5" width="12.421875" style="10" bestFit="1" customWidth="1"/>
    <col min="6" max="6" width="12.140625" style="10" bestFit="1" customWidth="1"/>
    <col min="7" max="7" width="10.7109375" style="10" customWidth="1"/>
    <col min="8" max="8" width="11.57421875" style="10" customWidth="1"/>
    <col min="9" max="11" width="11.140625" style="10" bestFit="1" customWidth="1"/>
    <col min="12" max="19" width="10.7109375" style="10" customWidth="1"/>
    <col min="20" max="20" width="12.421875" style="10" bestFit="1" customWidth="1"/>
    <col min="21" max="21" width="11.140625" style="10" bestFit="1" customWidth="1"/>
    <col min="22" max="29" width="10.7109375" style="10" customWidth="1"/>
    <col min="30" max="168" width="9.140625" style="10" customWidth="1"/>
    <col min="169" max="170" width="0" style="10" hidden="1" customWidth="1"/>
    <col min="171" max="171" width="4.140625" style="10" customWidth="1"/>
    <col min="172" max="172" width="40.7109375" style="10" customWidth="1"/>
    <col min="173" max="173" width="6.7109375" style="10" customWidth="1"/>
    <col min="174" max="175" width="12.140625" style="10" bestFit="1" customWidth="1"/>
    <col min="176" max="176" width="10.7109375" style="10" customWidth="1"/>
    <col min="177" max="177" width="11.57421875" style="10" customWidth="1"/>
    <col min="178" max="178" width="11.140625" style="10" bestFit="1" customWidth="1"/>
    <col min="179" max="180" width="10.7109375" style="10" customWidth="1"/>
    <col min="181" max="182" width="12.140625" style="10" bestFit="1" customWidth="1"/>
    <col min="183" max="185" width="11.140625" style="10" bestFit="1" customWidth="1"/>
    <col min="186" max="201" width="10.7109375" style="10" customWidth="1"/>
    <col min="202" max="203" width="11.140625" style="10" bestFit="1" customWidth="1"/>
    <col min="204" max="208" width="10.7109375" style="10" customWidth="1"/>
    <col min="209" max="211" width="11.140625" style="10" bestFit="1" customWidth="1"/>
    <col min="212" max="16384" width="10.7109375" style="10" customWidth="1"/>
  </cols>
  <sheetData>
    <row r="1" ht="11.25" hidden="1"/>
    <row r="2" ht="11.25" hidden="1"/>
    <row r="3" ht="11.25" hidden="1"/>
    <row r="4" spans="1:29" ht="11.25" hidden="1">
      <c r="A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</row>
    <row r="5" spans="1:29" ht="11.25" hidden="1">
      <c r="A5" s="13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ht="11.25" hidden="1">
      <c r="A6" s="13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11.25">
      <c r="A7" s="13"/>
      <c r="D7" s="14"/>
      <c r="E7" s="15"/>
      <c r="F7" s="15"/>
      <c r="G7" s="15"/>
      <c r="H7" s="15"/>
      <c r="I7" s="15"/>
      <c r="J7" s="9"/>
      <c r="K7" s="9"/>
      <c r="L7" s="15"/>
      <c r="M7" s="15"/>
      <c r="N7" s="15"/>
      <c r="O7" s="9"/>
      <c r="P7" s="9"/>
      <c r="Q7" s="15"/>
      <c r="R7" s="15"/>
      <c r="S7" s="15"/>
      <c r="T7" s="9"/>
      <c r="U7" s="9"/>
      <c r="V7" s="15"/>
      <c r="W7" s="15"/>
      <c r="X7" s="15"/>
      <c r="Y7" s="9"/>
      <c r="Z7" s="9"/>
      <c r="AA7" s="15"/>
      <c r="AB7" s="15"/>
      <c r="AC7" s="15"/>
    </row>
    <row r="8" spans="1:9" ht="12" customHeight="1">
      <c r="A8" s="13"/>
      <c r="D8" s="6" t="s">
        <v>43</v>
      </c>
      <c r="E8" s="16"/>
      <c r="F8" s="16"/>
      <c r="G8" s="16"/>
      <c r="H8" s="16"/>
      <c r="I8" s="16"/>
    </row>
    <row r="9" spans="4:29" ht="11.25">
      <c r="D9" s="63"/>
      <c r="E9" s="63"/>
      <c r="F9" s="63"/>
      <c r="G9" s="63"/>
      <c r="H9" s="63"/>
      <c r="I9" s="6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</row>
    <row r="10" spans="1:29" s="18" customFormat="1" ht="15" customHeight="1">
      <c r="A10" s="17"/>
      <c r="C10" s="19"/>
      <c r="D10" s="60" t="s">
        <v>0</v>
      </c>
      <c r="E10" s="62" t="s">
        <v>6</v>
      </c>
      <c r="F10" s="62"/>
      <c r="G10" s="62"/>
      <c r="H10" s="62"/>
      <c r="I10" s="62"/>
      <c r="J10" s="61" t="s">
        <v>28</v>
      </c>
      <c r="K10" s="62"/>
      <c r="L10" s="62"/>
      <c r="M10" s="62"/>
      <c r="N10" s="62"/>
      <c r="O10" s="61" t="s">
        <v>28</v>
      </c>
      <c r="P10" s="62"/>
      <c r="Q10" s="62"/>
      <c r="R10" s="62"/>
      <c r="S10" s="62"/>
      <c r="T10" s="61" t="s">
        <v>29</v>
      </c>
      <c r="U10" s="62"/>
      <c r="V10" s="62"/>
      <c r="W10" s="62"/>
      <c r="X10" s="62"/>
      <c r="Y10" s="61" t="s">
        <v>29</v>
      </c>
      <c r="Z10" s="62"/>
      <c r="AA10" s="62"/>
      <c r="AB10" s="62"/>
      <c r="AC10" s="62"/>
    </row>
    <row r="11" spans="1:29" s="18" customFormat="1" ht="30.75" customHeight="1">
      <c r="A11" s="17"/>
      <c r="C11" s="19"/>
      <c r="D11" s="60"/>
      <c r="E11" s="60" t="s">
        <v>7</v>
      </c>
      <c r="F11" s="60"/>
      <c r="G11" s="60"/>
      <c r="H11" s="60"/>
      <c r="I11" s="60"/>
      <c r="J11" s="59" t="s">
        <v>8</v>
      </c>
      <c r="K11" s="60"/>
      <c r="L11" s="60"/>
      <c r="M11" s="60"/>
      <c r="N11" s="60"/>
      <c r="O11" s="59" t="s">
        <v>9</v>
      </c>
      <c r="P11" s="60"/>
      <c r="Q11" s="60"/>
      <c r="R11" s="60"/>
      <c r="S11" s="60"/>
      <c r="T11" s="59" t="s">
        <v>8</v>
      </c>
      <c r="U11" s="60"/>
      <c r="V11" s="60"/>
      <c r="W11" s="60"/>
      <c r="X11" s="60"/>
      <c r="Y11" s="59" t="s">
        <v>9</v>
      </c>
      <c r="Z11" s="60"/>
      <c r="AA11" s="60"/>
      <c r="AB11" s="60"/>
      <c r="AC11" s="60"/>
    </row>
    <row r="12" spans="1:29" s="18" customFormat="1" ht="15" customHeight="1">
      <c r="A12" s="17"/>
      <c r="C12" s="19"/>
      <c r="D12" s="60"/>
      <c r="E12" s="60" t="s">
        <v>10</v>
      </c>
      <c r="F12" s="60" t="s">
        <v>5</v>
      </c>
      <c r="G12" s="60"/>
      <c r="H12" s="60"/>
      <c r="I12" s="60"/>
      <c r="J12" s="59" t="s">
        <v>10</v>
      </c>
      <c r="K12" s="60" t="s">
        <v>5</v>
      </c>
      <c r="L12" s="60"/>
      <c r="M12" s="60"/>
      <c r="N12" s="60"/>
      <c r="O12" s="59" t="s">
        <v>10</v>
      </c>
      <c r="P12" s="60" t="s">
        <v>5</v>
      </c>
      <c r="Q12" s="60"/>
      <c r="R12" s="60"/>
      <c r="S12" s="60"/>
      <c r="T12" s="59" t="s">
        <v>10</v>
      </c>
      <c r="U12" s="60" t="s">
        <v>5</v>
      </c>
      <c r="V12" s="60"/>
      <c r="W12" s="60"/>
      <c r="X12" s="60"/>
      <c r="Y12" s="59" t="s">
        <v>10</v>
      </c>
      <c r="Z12" s="60" t="s">
        <v>5</v>
      </c>
      <c r="AA12" s="60"/>
      <c r="AB12" s="60"/>
      <c r="AC12" s="60"/>
    </row>
    <row r="13" spans="1:29" s="18" customFormat="1" ht="15" customHeight="1">
      <c r="A13" s="17"/>
      <c r="C13" s="19"/>
      <c r="D13" s="60"/>
      <c r="E13" s="65"/>
      <c r="F13" s="20" t="s">
        <v>11</v>
      </c>
      <c r="G13" s="20" t="s">
        <v>12</v>
      </c>
      <c r="H13" s="20" t="s">
        <v>13</v>
      </c>
      <c r="I13" s="20" t="s">
        <v>14</v>
      </c>
      <c r="J13" s="64"/>
      <c r="K13" s="20" t="s">
        <v>11</v>
      </c>
      <c r="L13" s="20" t="s">
        <v>12</v>
      </c>
      <c r="M13" s="20" t="s">
        <v>13</v>
      </c>
      <c r="N13" s="20" t="s">
        <v>14</v>
      </c>
      <c r="O13" s="64"/>
      <c r="P13" s="20" t="s">
        <v>11</v>
      </c>
      <c r="Q13" s="20" t="s">
        <v>12</v>
      </c>
      <c r="R13" s="20" t="s">
        <v>13</v>
      </c>
      <c r="S13" s="20" t="s">
        <v>14</v>
      </c>
      <c r="T13" s="64"/>
      <c r="U13" s="20" t="s">
        <v>11</v>
      </c>
      <c r="V13" s="20" t="s">
        <v>12</v>
      </c>
      <c r="W13" s="20" t="s">
        <v>13</v>
      </c>
      <c r="X13" s="20" t="s">
        <v>14</v>
      </c>
      <c r="Y13" s="64"/>
      <c r="Z13" s="20" t="s">
        <v>11</v>
      </c>
      <c r="AA13" s="20" t="s">
        <v>12</v>
      </c>
      <c r="AB13" s="20" t="s">
        <v>13</v>
      </c>
      <c r="AC13" s="20" t="s">
        <v>14</v>
      </c>
    </row>
    <row r="14" spans="2:29" ht="33.75">
      <c r="B14" s="9"/>
      <c r="C14" s="15"/>
      <c r="D14" s="21" t="s">
        <v>15</v>
      </c>
      <c r="E14" s="28">
        <f>SUM(E15:E21)</f>
        <v>0</v>
      </c>
      <c r="F14" s="28">
        <f aca="true" t="shared" si="0" ref="F14:X14">SUM(F15:F21)</f>
        <v>0</v>
      </c>
      <c r="G14" s="28">
        <f t="shared" si="0"/>
        <v>0</v>
      </c>
      <c r="H14" s="28">
        <f t="shared" si="0"/>
        <v>0</v>
      </c>
      <c r="I14" s="28">
        <f t="shared" si="0"/>
        <v>0</v>
      </c>
      <c r="J14" s="28">
        <f t="shared" si="0"/>
        <v>5356.795</v>
      </c>
      <c r="K14" s="28">
        <f t="shared" si="0"/>
        <v>1377.9070000000002</v>
      </c>
      <c r="L14" s="28">
        <f t="shared" si="0"/>
        <v>3643.6470000000004</v>
      </c>
      <c r="M14" s="28">
        <f t="shared" si="0"/>
        <v>335.241</v>
      </c>
      <c r="N14" s="28">
        <f t="shared" si="0"/>
        <v>0</v>
      </c>
      <c r="O14" s="28">
        <f t="shared" si="0"/>
        <v>13.784</v>
      </c>
      <c r="P14" s="28">
        <f t="shared" si="0"/>
        <v>2.5403000000000002</v>
      </c>
      <c r="Q14" s="28">
        <f t="shared" si="0"/>
        <v>10.0542</v>
      </c>
      <c r="R14" s="28">
        <f t="shared" si="0"/>
        <v>1.1895000000000007</v>
      </c>
      <c r="S14" s="28">
        <f t="shared" si="0"/>
        <v>0</v>
      </c>
      <c r="T14" s="28">
        <f t="shared" si="0"/>
        <v>13815.265</v>
      </c>
      <c r="U14" s="28">
        <f t="shared" si="0"/>
        <v>13815.265</v>
      </c>
      <c r="V14" s="28">
        <f t="shared" si="0"/>
        <v>0</v>
      </c>
      <c r="W14" s="28">
        <f t="shared" si="0"/>
        <v>0</v>
      </c>
      <c r="X14" s="28">
        <f t="shared" si="0"/>
        <v>0</v>
      </c>
      <c r="Y14" s="28">
        <f>SUM(Y15:Y21)</f>
        <v>28.054000000000002</v>
      </c>
      <c r="Z14" s="28">
        <f>SUM(Z15:Z21)</f>
        <v>28.054000000000002</v>
      </c>
      <c r="AA14" s="28">
        <f>SUM(AA15:AA21)</f>
        <v>0</v>
      </c>
      <c r="AB14" s="28">
        <f>SUM(AB15:AB21)</f>
        <v>0</v>
      </c>
      <c r="AC14" s="28">
        <f>SUM(AC15:AC21)</f>
        <v>0</v>
      </c>
    </row>
    <row r="15" spans="2:29" ht="22.5">
      <c r="B15" s="9"/>
      <c r="C15" s="15"/>
      <c r="D15" s="21" t="s">
        <v>16</v>
      </c>
      <c r="E15" s="25">
        <f aca="true" t="shared" si="1" ref="E15:E21">SUM(F15:I15)</f>
        <v>0</v>
      </c>
      <c r="F15" s="26"/>
      <c r="G15" s="26"/>
      <c r="H15" s="26"/>
      <c r="I15" s="26"/>
      <c r="J15" s="25">
        <f aca="true" t="shared" si="2" ref="J15:J21">SUM(K15:N15)</f>
        <v>1423.942</v>
      </c>
      <c r="K15" s="26">
        <v>1250.553</v>
      </c>
      <c r="L15" s="26">
        <v>173.389</v>
      </c>
      <c r="M15" s="26">
        <v>0</v>
      </c>
      <c r="N15" s="26">
        <v>0</v>
      </c>
      <c r="O15" s="25">
        <f aca="true" t="shared" si="3" ref="O15:O21">SUM(P15:S15)</f>
        <v>2.199</v>
      </c>
      <c r="P15" s="26">
        <v>1.931</v>
      </c>
      <c r="Q15" s="26">
        <v>0.2679999999999998</v>
      </c>
      <c r="R15" s="26">
        <v>0</v>
      </c>
      <c r="S15" s="26">
        <v>0</v>
      </c>
      <c r="T15" s="25">
        <f aca="true" t="shared" si="4" ref="T15:T21">SUM(U15:X15)</f>
        <v>3539.054</v>
      </c>
      <c r="U15" s="26">
        <v>3539.054</v>
      </c>
      <c r="V15" s="26">
        <v>0</v>
      </c>
      <c r="W15" s="26">
        <v>0</v>
      </c>
      <c r="X15" s="26">
        <v>0</v>
      </c>
      <c r="Y15" s="25">
        <f aca="true" t="shared" si="5" ref="Y15:Y21">SUM(Z15:AC15)</f>
        <v>5.553</v>
      </c>
      <c r="Z15" s="26">
        <v>5.553</v>
      </c>
      <c r="AA15" s="26">
        <v>0</v>
      </c>
      <c r="AB15" s="26">
        <v>0</v>
      </c>
      <c r="AC15" s="26">
        <v>0</v>
      </c>
    </row>
    <row r="16" spans="2:29" ht="22.5">
      <c r="B16" s="9"/>
      <c r="C16" s="15"/>
      <c r="D16" s="21" t="s">
        <v>17</v>
      </c>
      <c r="E16" s="25">
        <f t="shared" si="1"/>
        <v>0</v>
      </c>
      <c r="F16" s="26"/>
      <c r="G16" s="26"/>
      <c r="H16" s="26"/>
      <c r="I16" s="26"/>
      <c r="J16" s="25">
        <f t="shared" si="2"/>
        <v>0</v>
      </c>
      <c r="K16" s="26"/>
      <c r="L16" s="26"/>
      <c r="M16" s="26"/>
      <c r="N16" s="26"/>
      <c r="O16" s="25">
        <f t="shared" si="3"/>
        <v>0</v>
      </c>
      <c r="P16" s="26"/>
      <c r="Q16" s="26"/>
      <c r="R16" s="26"/>
      <c r="S16" s="26"/>
      <c r="T16" s="25">
        <f t="shared" si="4"/>
        <v>0</v>
      </c>
      <c r="U16" s="26"/>
      <c r="V16" s="26"/>
      <c r="W16" s="26"/>
      <c r="X16" s="26"/>
      <c r="Y16" s="25">
        <f t="shared" si="5"/>
        <v>0</v>
      </c>
      <c r="Z16" s="26"/>
      <c r="AA16" s="26"/>
      <c r="AB16" s="26"/>
      <c r="AC16" s="26"/>
    </row>
    <row r="17" spans="2:29" ht="15" customHeight="1">
      <c r="B17" s="9"/>
      <c r="C17" s="15"/>
      <c r="D17" s="21" t="s">
        <v>18</v>
      </c>
      <c r="E17" s="25">
        <f t="shared" si="1"/>
        <v>0</v>
      </c>
      <c r="F17" s="26"/>
      <c r="G17" s="26"/>
      <c r="H17" s="26"/>
      <c r="I17" s="26"/>
      <c r="J17" s="25">
        <f t="shared" si="2"/>
        <v>0</v>
      </c>
      <c r="K17" s="26"/>
      <c r="L17" s="26"/>
      <c r="M17" s="26"/>
      <c r="N17" s="26"/>
      <c r="O17" s="25">
        <f t="shared" si="3"/>
        <v>0</v>
      </c>
      <c r="P17" s="26"/>
      <c r="Q17" s="26"/>
      <c r="R17" s="26"/>
      <c r="S17" s="26"/>
      <c r="T17" s="25">
        <f t="shared" si="4"/>
        <v>0</v>
      </c>
      <c r="U17" s="26"/>
      <c r="V17" s="26"/>
      <c r="W17" s="26"/>
      <c r="X17" s="26"/>
      <c r="Y17" s="25">
        <f t="shared" si="5"/>
        <v>0</v>
      </c>
      <c r="Z17" s="26"/>
      <c r="AA17" s="26"/>
      <c r="AB17" s="26"/>
      <c r="AC17" s="26"/>
    </row>
    <row r="18" spans="2:29" ht="15" customHeight="1">
      <c r="B18" s="9"/>
      <c r="C18" s="15"/>
      <c r="D18" s="21" t="s">
        <v>19</v>
      </c>
      <c r="E18" s="25">
        <f t="shared" si="1"/>
        <v>0</v>
      </c>
      <c r="F18" s="26"/>
      <c r="G18" s="26"/>
      <c r="H18" s="26"/>
      <c r="I18" s="26"/>
      <c r="J18" s="25">
        <f t="shared" si="2"/>
        <v>2232.1760000000004</v>
      </c>
      <c r="K18" s="26">
        <v>0</v>
      </c>
      <c r="L18" s="26">
        <v>2104.376</v>
      </c>
      <c r="M18" s="26">
        <v>127.8</v>
      </c>
      <c r="N18" s="26">
        <v>0</v>
      </c>
      <c r="O18" s="25">
        <f t="shared" si="3"/>
        <v>3.448</v>
      </c>
      <c r="P18" s="26">
        <v>0</v>
      </c>
      <c r="Q18" s="26">
        <v>3.251</v>
      </c>
      <c r="R18" s="26">
        <v>0.19700000000000006</v>
      </c>
      <c r="S18" s="26">
        <v>0</v>
      </c>
      <c r="T18" s="25">
        <f t="shared" si="4"/>
        <v>10276.211</v>
      </c>
      <c r="U18" s="26">
        <v>10276.211</v>
      </c>
      <c r="V18" s="26">
        <v>0</v>
      </c>
      <c r="W18" s="26">
        <v>0</v>
      </c>
      <c r="X18" s="26">
        <v>0</v>
      </c>
      <c r="Y18" s="25">
        <f t="shared" si="5"/>
        <v>22.501</v>
      </c>
      <c r="Z18" s="26">
        <v>22.501</v>
      </c>
      <c r="AA18" s="26">
        <v>0</v>
      </c>
      <c r="AB18" s="26">
        <v>0</v>
      </c>
      <c r="AC18" s="26">
        <v>0</v>
      </c>
    </row>
    <row r="19" spans="2:29" ht="15" customHeight="1">
      <c r="B19" s="9"/>
      <c r="C19" s="15"/>
      <c r="D19" s="22" t="s">
        <v>20</v>
      </c>
      <c r="E19" s="25">
        <f t="shared" si="1"/>
        <v>0</v>
      </c>
      <c r="F19" s="26"/>
      <c r="G19" s="26"/>
      <c r="H19" s="26"/>
      <c r="I19" s="26"/>
      <c r="J19" s="25">
        <f t="shared" si="2"/>
        <v>0</v>
      </c>
      <c r="K19" s="26"/>
      <c r="L19" s="26"/>
      <c r="M19" s="26"/>
      <c r="N19" s="26"/>
      <c r="O19" s="25">
        <f t="shared" si="3"/>
        <v>0</v>
      </c>
      <c r="P19" s="26"/>
      <c r="Q19" s="26"/>
      <c r="R19" s="26"/>
      <c r="S19" s="26"/>
      <c r="T19" s="25">
        <f t="shared" si="4"/>
        <v>0</v>
      </c>
      <c r="U19" s="26"/>
      <c r="V19" s="26"/>
      <c r="W19" s="26"/>
      <c r="X19" s="26"/>
      <c r="Y19" s="25">
        <f t="shared" si="5"/>
        <v>0</v>
      </c>
      <c r="Z19" s="26"/>
      <c r="AA19" s="26"/>
      <c r="AB19" s="26"/>
      <c r="AC19" s="26"/>
    </row>
    <row r="20" spans="2:29" ht="15" customHeight="1">
      <c r="B20" s="9"/>
      <c r="C20" s="15"/>
      <c r="D20" s="21" t="s">
        <v>21</v>
      </c>
      <c r="E20" s="25">
        <f t="shared" si="1"/>
        <v>0</v>
      </c>
      <c r="F20" s="26"/>
      <c r="G20" s="26"/>
      <c r="H20" s="26"/>
      <c r="I20" s="26"/>
      <c r="J20" s="25">
        <f t="shared" si="2"/>
        <v>1700.6770000000001</v>
      </c>
      <c r="K20" s="26">
        <v>127.354</v>
      </c>
      <c r="L20" s="26">
        <v>1365.882</v>
      </c>
      <c r="M20" s="26">
        <v>207.441</v>
      </c>
      <c r="N20" s="26">
        <v>0</v>
      </c>
      <c r="O20" s="25">
        <f t="shared" si="3"/>
        <v>8.137</v>
      </c>
      <c r="P20" s="26">
        <v>0.6093</v>
      </c>
      <c r="Q20" s="26">
        <v>6.5352</v>
      </c>
      <c r="R20" s="26">
        <v>0.9925000000000006</v>
      </c>
      <c r="S20" s="26">
        <v>0</v>
      </c>
      <c r="T20" s="25">
        <f t="shared" si="4"/>
        <v>0</v>
      </c>
      <c r="U20" s="26"/>
      <c r="V20" s="26"/>
      <c r="W20" s="26"/>
      <c r="X20" s="26"/>
      <c r="Y20" s="25">
        <f t="shared" si="5"/>
        <v>0</v>
      </c>
      <c r="Z20" s="26"/>
      <c r="AA20" s="26"/>
      <c r="AB20" s="26"/>
      <c r="AC20" s="26"/>
    </row>
    <row r="21" spans="2:29" ht="15" customHeight="1">
      <c r="B21" s="9"/>
      <c r="C21" s="15"/>
      <c r="D21" s="21" t="s">
        <v>22</v>
      </c>
      <c r="E21" s="25">
        <f t="shared" si="1"/>
        <v>0</v>
      </c>
      <c r="F21" s="26"/>
      <c r="G21" s="26"/>
      <c r="H21" s="26"/>
      <c r="I21" s="26"/>
      <c r="J21" s="25">
        <f t="shared" si="2"/>
        <v>0</v>
      </c>
      <c r="K21" s="26"/>
      <c r="L21" s="26"/>
      <c r="M21" s="26"/>
      <c r="N21" s="26"/>
      <c r="O21" s="25">
        <f t="shared" si="3"/>
        <v>0</v>
      </c>
      <c r="P21" s="26"/>
      <c r="Q21" s="26"/>
      <c r="R21" s="26"/>
      <c r="S21" s="26"/>
      <c r="T21" s="25">
        <f t="shared" si="4"/>
        <v>0</v>
      </c>
      <c r="U21" s="26"/>
      <c r="V21" s="26"/>
      <c r="W21" s="26"/>
      <c r="X21" s="26"/>
      <c r="Y21" s="25">
        <f t="shared" si="5"/>
        <v>0</v>
      </c>
      <c r="Z21" s="26"/>
      <c r="AA21" s="26"/>
      <c r="AB21" s="26"/>
      <c r="AC21" s="26"/>
    </row>
    <row r="22" spans="2:29" ht="33.75">
      <c r="B22" s="9"/>
      <c r="C22" s="15"/>
      <c r="D22" s="21" t="s">
        <v>23</v>
      </c>
      <c r="E22" s="28">
        <f aca="true" t="shared" si="6" ref="E22:X22">SUM(E23:E29)</f>
        <v>0</v>
      </c>
      <c r="F22" s="28">
        <f t="shared" si="6"/>
        <v>0</v>
      </c>
      <c r="G22" s="28">
        <f t="shared" si="6"/>
        <v>0</v>
      </c>
      <c r="H22" s="28">
        <f t="shared" si="6"/>
        <v>0</v>
      </c>
      <c r="I22" s="28">
        <f t="shared" si="6"/>
        <v>0</v>
      </c>
      <c r="J22" s="28">
        <f t="shared" si="6"/>
        <v>3274.7679999999996</v>
      </c>
      <c r="K22" s="28">
        <f t="shared" si="6"/>
        <v>1576.125</v>
      </c>
      <c r="L22" s="28">
        <f t="shared" si="6"/>
        <v>787.1239999999999</v>
      </c>
      <c r="M22" s="28">
        <f t="shared" si="6"/>
        <v>740.329</v>
      </c>
      <c r="N22" s="28">
        <f t="shared" si="6"/>
        <v>171.19</v>
      </c>
      <c r="O22" s="28">
        <f t="shared" si="6"/>
        <v>8.837999999999997</v>
      </c>
      <c r="P22" s="28">
        <f t="shared" si="6"/>
        <v>2.9099999999999997</v>
      </c>
      <c r="Q22" s="28">
        <f t="shared" si="6"/>
        <v>1.5989999999999993</v>
      </c>
      <c r="R22" s="28">
        <f t="shared" si="6"/>
        <v>3.508999999999999</v>
      </c>
      <c r="S22" s="28">
        <f t="shared" si="6"/>
        <v>0.8200000000000002</v>
      </c>
      <c r="T22" s="28">
        <f t="shared" si="6"/>
        <v>2427.621000000001</v>
      </c>
      <c r="U22" s="28">
        <f t="shared" si="6"/>
        <v>534.5400000000009</v>
      </c>
      <c r="V22" s="28">
        <f t="shared" si="6"/>
        <v>3.073</v>
      </c>
      <c r="W22" s="28">
        <f t="shared" si="6"/>
        <v>1158.134</v>
      </c>
      <c r="X22" s="28">
        <f t="shared" si="6"/>
        <v>731.874</v>
      </c>
      <c r="Y22" s="28">
        <f>SUM(Y23:Y29)</f>
        <v>4.251999999999997</v>
      </c>
      <c r="Z22" s="28">
        <f>SUM(Z23:Z29)</f>
        <v>1.4399999999999977</v>
      </c>
      <c r="AA22" s="28">
        <f>SUM(AA23:AA29)</f>
        <v>0.0037</v>
      </c>
      <c r="AB22" s="28">
        <f>SUM(AB23:AB29)</f>
        <v>1.7376</v>
      </c>
      <c r="AC22" s="28">
        <f>SUM(AC23:AC29)</f>
        <v>1.0707</v>
      </c>
    </row>
    <row r="23" spans="2:29" ht="22.5">
      <c r="B23" s="9"/>
      <c r="C23" s="15"/>
      <c r="D23" s="21" t="s">
        <v>16</v>
      </c>
      <c r="E23" s="25">
        <f aca="true" t="shared" si="7" ref="E23:E29">SUM(F23:I23)</f>
        <v>0</v>
      </c>
      <c r="F23" s="26"/>
      <c r="G23" s="26"/>
      <c r="H23" s="26"/>
      <c r="I23" s="26"/>
      <c r="J23" s="25">
        <f aca="true" t="shared" si="8" ref="J23:J29">SUM(K23:N23)</f>
        <v>0</v>
      </c>
      <c r="K23" s="36"/>
      <c r="L23" s="36"/>
      <c r="M23" s="36"/>
      <c r="N23" s="36"/>
      <c r="O23" s="25">
        <f aca="true" t="shared" si="9" ref="O23:O29">SUM(P23:S23)</f>
        <v>0</v>
      </c>
      <c r="P23" s="26"/>
      <c r="Q23" s="29"/>
      <c r="R23" s="26"/>
      <c r="S23" s="26"/>
      <c r="T23" s="25">
        <f aca="true" t="shared" si="10" ref="T23:T29">SUM(U23:X23)</f>
        <v>0</v>
      </c>
      <c r="U23" s="26"/>
      <c r="V23" s="26"/>
      <c r="W23" s="26"/>
      <c r="X23" s="26"/>
      <c r="Y23" s="25">
        <f aca="true" t="shared" si="11" ref="Y23:Y29">SUM(Z23:AC23)</f>
        <v>0</v>
      </c>
      <c r="Z23" s="26"/>
      <c r="AA23" s="29"/>
      <c r="AB23" s="26"/>
      <c r="AC23" s="26"/>
    </row>
    <row r="24" spans="2:29" ht="22.5">
      <c r="B24" s="9"/>
      <c r="C24" s="15"/>
      <c r="D24" s="21" t="s">
        <v>17</v>
      </c>
      <c r="E24" s="25">
        <f t="shared" si="7"/>
        <v>0</v>
      </c>
      <c r="F24" s="26"/>
      <c r="G24" s="26"/>
      <c r="H24" s="26"/>
      <c r="I24" s="26"/>
      <c r="J24" s="25">
        <f t="shared" si="8"/>
        <v>855.954</v>
      </c>
      <c r="K24" s="36">
        <v>678.761</v>
      </c>
      <c r="L24" s="36">
        <v>104.582</v>
      </c>
      <c r="M24" s="36">
        <v>72.591</v>
      </c>
      <c r="N24" s="36">
        <v>0.02</v>
      </c>
      <c r="O24" s="25">
        <f t="shared" si="9"/>
        <v>1.431</v>
      </c>
      <c r="P24" s="26">
        <v>1.134</v>
      </c>
      <c r="Q24" s="26">
        <v>0.174</v>
      </c>
      <c r="R24" s="26">
        <v>0.121</v>
      </c>
      <c r="S24" s="26">
        <v>0.0020000000000001683</v>
      </c>
      <c r="T24" s="25">
        <f t="shared" si="10"/>
        <v>0</v>
      </c>
      <c r="U24" s="26"/>
      <c r="V24" s="26"/>
      <c r="W24" s="26"/>
      <c r="X24" s="26"/>
      <c r="Y24" s="25">
        <f t="shared" si="11"/>
        <v>0</v>
      </c>
      <c r="Z24" s="26"/>
      <c r="AA24" s="26"/>
      <c r="AB24" s="26"/>
      <c r="AC24" s="26"/>
    </row>
    <row r="25" spans="2:29" ht="15" customHeight="1">
      <c r="B25" s="9"/>
      <c r="C25" s="15"/>
      <c r="D25" s="21" t="s">
        <v>18</v>
      </c>
      <c r="E25" s="25">
        <f t="shared" si="7"/>
        <v>0</v>
      </c>
      <c r="F25" s="26"/>
      <c r="G25" s="26"/>
      <c r="H25" s="26"/>
      <c r="I25" s="26"/>
      <c r="J25" s="25">
        <f t="shared" si="8"/>
        <v>0</v>
      </c>
      <c r="K25" s="36"/>
      <c r="L25" s="36"/>
      <c r="M25" s="36"/>
      <c r="N25" s="36"/>
      <c r="O25" s="25">
        <f t="shared" si="9"/>
        <v>0</v>
      </c>
      <c r="P25" s="26"/>
      <c r="Q25" s="26"/>
      <c r="R25" s="26"/>
      <c r="S25" s="26"/>
      <c r="T25" s="25">
        <f t="shared" si="10"/>
        <v>0</v>
      </c>
      <c r="U25" s="26"/>
      <c r="V25" s="26"/>
      <c r="W25" s="26"/>
      <c r="X25" s="26"/>
      <c r="Y25" s="25">
        <f t="shared" si="11"/>
        <v>0</v>
      </c>
      <c r="Z25" s="26"/>
      <c r="AA25" s="26"/>
      <c r="AB25" s="26"/>
      <c r="AC25" s="26"/>
    </row>
    <row r="26" spans="2:29" ht="15" customHeight="1">
      <c r="B26" s="9"/>
      <c r="C26" s="15"/>
      <c r="D26" s="21" t="s">
        <v>19</v>
      </c>
      <c r="E26" s="25">
        <f t="shared" si="7"/>
        <v>0</v>
      </c>
      <c r="F26" s="26"/>
      <c r="G26" s="26"/>
      <c r="H26" s="26"/>
      <c r="I26" s="26"/>
      <c r="J26" s="25">
        <f t="shared" si="8"/>
        <v>1793.711</v>
      </c>
      <c r="K26" s="36">
        <v>873.3710000000001</v>
      </c>
      <c r="L26" s="36">
        <v>581.25</v>
      </c>
      <c r="M26" s="36">
        <v>304.59</v>
      </c>
      <c r="N26" s="36">
        <v>34.5</v>
      </c>
      <c r="O26" s="25">
        <f t="shared" si="9"/>
        <v>4.418999999999999</v>
      </c>
      <c r="P26" s="26">
        <v>1.662</v>
      </c>
      <c r="Q26" s="26">
        <v>0.9409999999999994</v>
      </c>
      <c r="R26" s="26">
        <v>1.6519999999999997</v>
      </c>
      <c r="S26" s="26">
        <v>0.164</v>
      </c>
      <c r="T26" s="25">
        <f t="shared" si="10"/>
        <v>2427.621000000001</v>
      </c>
      <c r="U26" s="26">
        <v>534.5400000000009</v>
      </c>
      <c r="V26" s="26">
        <v>3.073</v>
      </c>
      <c r="W26" s="26">
        <v>1158.134</v>
      </c>
      <c r="X26" s="26">
        <v>731.874</v>
      </c>
      <c r="Y26" s="25">
        <f t="shared" si="11"/>
        <v>4.251999999999997</v>
      </c>
      <c r="Z26" s="26">
        <v>1.4399999999999977</v>
      </c>
      <c r="AA26" s="29">
        <v>0.0037</v>
      </c>
      <c r="AB26" s="26">
        <v>1.7376</v>
      </c>
      <c r="AC26" s="26">
        <v>1.0707</v>
      </c>
    </row>
    <row r="27" spans="2:29" ht="15" customHeight="1">
      <c r="B27" s="9"/>
      <c r="C27" s="15"/>
      <c r="D27" s="22" t="s">
        <v>20</v>
      </c>
      <c r="E27" s="25">
        <f t="shared" si="7"/>
        <v>0</v>
      </c>
      <c r="F27" s="26"/>
      <c r="G27" s="26"/>
      <c r="H27" s="26"/>
      <c r="I27" s="26"/>
      <c r="J27" s="25">
        <f t="shared" si="8"/>
        <v>23.993</v>
      </c>
      <c r="K27" s="36">
        <v>23.993</v>
      </c>
      <c r="L27" s="36">
        <v>0</v>
      </c>
      <c r="M27" s="36">
        <v>0</v>
      </c>
      <c r="N27" s="36">
        <v>0</v>
      </c>
      <c r="O27" s="25">
        <f t="shared" si="9"/>
        <v>0.114</v>
      </c>
      <c r="P27" s="26">
        <v>0.114</v>
      </c>
      <c r="Q27" s="29">
        <v>0</v>
      </c>
      <c r="R27" s="26">
        <v>0</v>
      </c>
      <c r="S27" s="26">
        <v>0</v>
      </c>
      <c r="T27" s="25">
        <f t="shared" si="10"/>
        <v>0</v>
      </c>
      <c r="U27" s="26"/>
      <c r="V27" s="26"/>
      <c r="W27" s="26"/>
      <c r="X27" s="26"/>
      <c r="Y27" s="25">
        <f t="shared" si="11"/>
        <v>0</v>
      </c>
      <c r="Z27" s="26"/>
      <c r="AA27" s="26"/>
      <c r="AB27" s="26"/>
      <c r="AC27" s="26"/>
    </row>
    <row r="28" spans="2:29" ht="15" customHeight="1">
      <c r="B28" s="9"/>
      <c r="C28" s="15"/>
      <c r="D28" s="21" t="s">
        <v>21</v>
      </c>
      <c r="E28" s="25">
        <f t="shared" si="7"/>
        <v>0</v>
      </c>
      <c r="F28" s="26"/>
      <c r="G28" s="26"/>
      <c r="H28" s="26"/>
      <c r="I28" s="26"/>
      <c r="J28" s="25">
        <f t="shared" si="8"/>
        <v>601.1099999999998</v>
      </c>
      <c r="K28" s="36">
        <v>0</v>
      </c>
      <c r="L28" s="36">
        <v>101.29199999999992</v>
      </c>
      <c r="M28" s="36">
        <v>363.1479999999999</v>
      </c>
      <c r="N28" s="36">
        <v>136.67</v>
      </c>
      <c r="O28" s="25">
        <f t="shared" si="9"/>
        <v>2.873999999999999</v>
      </c>
      <c r="P28" s="26">
        <v>0</v>
      </c>
      <c r="Q28" s="29">
        <v>0.484</v>
      </c>
      <c r="R28" s="26">
        <v>1.7359999999999993</v>
      </c>
      <c r="S28" s="26">
        <v>0.654</v>
      </c>
      <c r="T28" s="25">
        <f t="shared" si="10"/>
        <v>0</v>
      </c>
      <c r="U28" s="26"/>
      <c r="V28" s="26"/>
      <c r="W28" s="26"/>
      <c r="X28" s="26"/>
      <c r="Y28" s="25">
        <f t="shared" si="11"/>
        <v>0</v>
      </c>
      <c r="Z28" s="26"/>
      <c r="AA28" s="26"/>
      <c r="AB28" s="26"/>
      <c r="AC28" s="26"/>
    </row>
    <row r="29" spans="2:29" ht="15" customHeight="1">
      <c r="B29" s="9"/>
      <c r="C29" s="15"/>
      <c r="D29" s="21" t="s">
        <v>22</v>
      </c>
      <c r="E29" s="25">
        <f t="shared" si="7"/>
        <v>0</v>
      </c>
      <c r="F29" s="26"/>
      <c r="G29" s="26"/>
      <c r="H29" s="26"/>
      <c r="I29" s="26"/>
      <c r="J29" s="25">
        <f t="shared" si="8"/>
        <v>0</v>
      </c>
      <c r="K29" s="36"/>
      <c r="L29" s="36"/>
      <c r="M29" s="36"/>
      <c r="N29" s="36"/>
      <c r="O29" s="25">
        <f t="shared" si="9"/>
        <v>0</v>
      </c>
      <c r="P29" s="26"/>
      <c r="Q29" s="26"/>
      <c r="R29" s="26"/>
      <c r="S29" s="26"/>
      <c r="T29" s="25">
        <f t="shared" si="10"/>
        <v>0</v>
      </c>
      <c r="U29" s="26"/>
      <c r="V29" s="26"/>
      <c r="W29" s="26"/>
      <c r="X29" s="26"/>
      <c r="Y29" s="25">
        <f t="shared" si="11"/>
        <v>0</v>
      </c>
      <c r="Z29" s="26"/>
      <c r="AA29" s="26"/>
      <c r="AB29" s="26"/>
      <c r="AC29" s="26"/>
    </row>
    <row r="30" spans="2:29" ht="33.75">
      <c r="B30" s="9"/>
      <c r="C30" s="15"/>
      <c r="D30" s="21" t="s">
        <v>24</v>
      </c>
      <c r="E30" s="28">
        <f aca="true" t="shared" si="12" ref="E30:X30">SUM(E31:E37)</f>
        <v>31010.184000000005</v>
      </c>
      <c r="F30" s="28">
        <f t="shared" si="12"/>
        <v>2312.011999999999</v>
      </c>
      <c r="G30" s="28">
        <f t="shared" si="12"/>
        <v>3935.123999999999</v>
      </c>
      <c r="H30" s="28">
        <f t="shared" si="12"/>
        <v>14268.320000000003</v>
      </c>
      <c r="I30" s="28">
        <f t="shared" si="12"/>
        <v>10494.72800000001</v>
      </c>
      <c r="J30" s="28">
        <f t="shared" si="12"/>
        <v>0</v>
      </c>
      <c r="K30" s="28">
        <f t="shared" si="12"/>
        <v>0</v>
      </c>
      <c r="L30" s="28">
        <f t="shared" si="12"/>
        <v>0</v>
      </c>
      <c r="M30" s="28">
        <f t="shared" si="12"/>
        <v>0</v>
      </c>
      <c r="N30" s="28">
        <f t="shared" si="12"/>
        <v>0</v>
      </c>
      <c r="O30" s="28">
        <f t="shared" si="12"/>
        <v>0</v>
      </c>
      <c r="P30" s="28">
        <f t="shared" si="12"/>
        <v>0</v>
      </c>
      <c r="Q30" s="28">
        <f t="shared" si="12"/>
        <v>0</v>
      </c>
      <c r="R30" s="28">
        <f t="shared" si="12"/>
        <v>0</v>
      </c>
      <c r="S30" s="28">
        <f t="shared" si="12"/>
        <v>0</v>
      </c>
      <c r="T30" s="28">
        <f t="shared" si="12"/>
        <v>0</v>
      </c>
      <c r="U30" s="28">
        <f t="shared" si="12"/>
        <v>0</v>
      </c>
      <c r="V30" s="28">
        <f t="shared" si="12"/>
        <v>0</v>
      </c>
      <c r="W30" s="28">
        <f t="shared" si="12"/>
        <v>0</v>
      </c>
      <c r="X30" s="28">
        <f t="shared" si="12"/>
        <v>0</v>
      </c>
      <c r="Y30" s="28">
        <f>SUM(Y31:Y37)</f>
        <v>0</v>
      </c>
      <c r="Z30" s="28">
        <f>SUM(Z31:Z37)</f>
        <v>0</v>
      </c>
      <c r="AA30" s="28">
        <f>SUM(AA31:AA37)</f>
        <v>0</v>
      </c>
      <c r="AB30" s="28">
        <f>SUM(AB31:AB37)</f>
        <v>0</v>
      </c>
      <c r="AC30" s="28">
        <f>SUM(AC31:AC37)</f>
        <v>0</v>
      </c>
    </row>
    <row r="31" spans="2:29" ht="22.5">
      <c r="B31" s="9"/>
      <c r="C31" s="15"/>
      <c r="D31" s="21" t="s">
        <v>16</v>
      </c>
      <c r="E31" s="25">
        <f aca="true" t="shared" si="13" ref="E31:E37">SUM(F31:I31)</f>
        <v>586.3499999999999</v>
      </c>
      <c r="F31" s="29">
        <v>208.724</v>
      </c>
      <c r="G31" s="29">
        <v>151.481</v>
      </c>
      <c r="H31" s="29">
        <v>219.672</v>
      </c>
      <c r="I31" s="29">
        <v>6.473</v>
      </c>
      <c r="J31" s="25">
        <f aca="true" t="shared" si="14" ref="J31:J37">SUM(K31:N31)</f>
        <v>0</v>
      </c>
      <c r="K31" s="26"/>
      <c r="L31" s="26"/>
      <c r="M31" s="26"/>
      <c r="N31" s="26"/>
      <c r="O31" s="25">
        <f aca="true" t="shared" si="15" ref="O31:O37">SUM(P31:S31)</f>
        <v>0</v>
      </c>
      <c r="P31" s="26"/>
      <c r="Q31" s="26"/>
      <c r="R31" s="26"/>
      <c r="S31" s="26"/>
      <c r="T31" s="25">
        <f aca="true" t="shared" si="16" ref="T31:T37">SUM(U31:X31)</f>
        <v>0</v>
      </c>
      <c r="U31" s="26"/>
      <c r="V31" s="26"/>
      <c r="W31" s="26"/>
      <c r="X31" s="26"/>
      <c r="Y31" s="25">
        <f aca="true" t="shared" si="17" ref="Y31:Y37">SUM(Z31:AC31)</f>
        <v>0</v>
      </c>
      <c r="Z31" s="26"/>
      <c r="AA31" s="26"/>
      <c r="AB31" s="26"/>
      <c r="AC31" s="26"/>
    </row>
    <row r="32" spans="2:29" ht="22.5">
      <c r="B32" s="9"/>
      <c r="C32" s="15"/>
      <c r="D32" s="21" t="s">
        <v>17</v>
      </c>
      <c r="E32" s="25">
        <f t="shared" si="13"/>
        <v>0</v>
      </c>
      <c r="F32" s="29"/>
      <c r="G32" s="29"/>
      <c r="H32" s="29"/>
      <c r="I32" s="29"/>
      <c r="J32" s="25">
        <f t="shared" si="14"/>
        <v>0</v>
      </c>
      <c r="K32" s="26"/>
      <c r="L32" s="26"/>
      <c r="M32" s="26"/>
      <c r="N32" s="26"/>
      <c r="O32" s="25">
        <f t="shared" si="15"/>
        <v>0</v>
      </c>
      <c r="P32" s="26"/>
      <c r="Q32" s="26"/>
      <c r="R32" s="26"/>
      <c r="S32" s="26"/>
      <c r="T32" s="25">
        <f t="shared" si="16"/>
        <v>0</v>
      </c>
      <c r="U32" s="26"/>
      <c r="V32" s="26"/>
      <c r="W32" s="26"/>
      <c r="X32" s="26"/>
      <c r="Y32" s="25">
        <f t="shared" si="17"/>
        <v>0</v>
      </c>
      <c r="Z32" s="26"/>
      <c r="AA32" s="26"/>
      <c r="AB32" s="26"/>
      <c r="AC32" s="26"/>
    </row>
    <row r="33" spans="3:29" ht="15" customHeight="1">
      <c r="C33" s="14"/>
      <c r="D33" s="21" t="s">
        <v>18</v>
      </c>
      <c r="E33" s="25">
        <f t="shared" si="13"/>
        <v>0</v>
      </c>
      <c r="F33" s="26"/>
      <c r="G33" s="26"/>
      <c r="H33" s="26"/>
      <c r="I33" s="26"/>
      <c r="J33" s="25">
        <f t="shared" si="14"/>
        <v>0</v>
      </c>
      <c r="K33" s="26"/>
      <c r="L33" s="26"/>
      <c r="M33" s="26"/>
      <c r="N33" s="26"/>
      <c r="O33" s="25">
        <f t="shared" si="15"/>
        <v>0</v>
      </c>
      <c r="P33" s="26"/>
      <c r="Q33" s="26"/>
      <c r="R33" s="26"/>
      <c r="S33" s="26"/>
      <c r="T33" s="25">
        <f t="shared" si="16"/>
        <v>0</v>
      </c>
      <c r="U33" s="26"/>
      <c r="V33" s="26"/>
      <c r="W33" s="26"/>
      <c r="X33" s="26"/>
      <c r="Y33" s="25">
        <f t="shared" si="17"/>
        <v>0</v>
      </c>
      <c r="Z33" s="26"/>
      <c r="AA33" s="26"/>
      <c r="AB33" s="26"/>
      <c r="AC33" s="26"/>
    </row>
    <row r="34" spans="3:29" ht="15" customHeight="1">
      <c r="C34" s="14"/>
      <c r="D34" s="21" t="s">
        <v>19</v>
      </c>
      <c r="E34" s="25">
        <f t="shared" si="13"/>
        <v>21367.54400000001</v>
      </c>
      <c r="F34" s="29">
        <v>1995.4939999999988</v>
      </c>
      <c r="G34" s="29">
        <v>2047.2769999999991</v>
      </c>
      <c r="H34" s="29">
        <v>9407.346000000001</v>
      </c>
      <c r="I34" s="29">
        <v>7917.427000000011</v>
      </c>
      <c r="J34" s="25">
        <f t="shared" si="14"/>
        <v>0</v>
      </c>
      <c r="K34" s="26"/>
      <c r="L34" s="26"/>
      <c r="M34" s="26"/>
      <c r="N34" s="26"/>
      <c r="O34" s="25">
        <f t="shared" si="15"/>
        <v>0</v>
      </c>
      <c r="P34" s="26"/>
      <c r="Q34" s="26"/>
      <c r="R34" s="26"/>
      <c r="S34" s="26"/>
      <c r="T34" s="25">
        <f t="shared" si="16"/>
        <v>0</v>
      </c>
      <c r="U34" s="26"/>
      <c r="V34" s="26"/>
      <c r="W34" s="26"/>
      <c r="X34" s="26"/>
      <c r="Y34" s="25">
        <f t="shared" si="17"/>
        <v>0</v>
      </c>
      <c r="Z34" s="26"/>
      <c r="AA34" s="26"/>
      <c r="AB34" s="26"/>
      <c r="AC34" s="26"/>
    </row>
    <row r="35" spans="3:29" ht="15" customHeight="1">
      <c r="C35" s="14"/>
      <c r="D35" s="22" t="s">
        <v>20</v>
      </c>
      <c r="E35" s="25">
        <f t="shared" si="13"/>
        <v>12.011</v>
      </c>
      <c r="F35" s="29">
        <v>0</v>
      </c>
      <c r="G35" s="29">
        <v>0</v>
      </c>
      <c r="H35" s="29">
        <v>8.165</v>
      </c>
      <c r="I35" s="29">
        <v>3.846</v>
      </c>
      <c r="J35" s="25">
        <f t="shared" si="14"/>
        <v>0</v>
      </c>
      <c r="K35" s="26"/>
      <c r="L35" s="26"/>
      <c r="M35" s="26"/>
      <c r="N35" s="26"/>
      <c r="O35" s="25">
        <f t="shared" si="15"/>
        <v>0</v>
      </c>
      <c r="P35" s="26"/>
      <c r="Q35" s="26"/>
      <c r="R35" s="26"/>
      <c r="S35" s="26"/>
      <c r="T35" s="25">
        <f t="shared" si="16"/>
        <v>0</v>
      </c>
      <c r="U35" s="26"/>
      <c r="V35" s="26"/>
      <c r="W35" s="26"/>
      <c r="X35" s="26"/>
      <c r="Y35" s="25">
        <f t="shared" si="17"/>
        <v>0</v>
      </c>
      <c r="Z35" s="26"/>
      <c r="AA35" s="26"/>
      <c r="AB35" s="26"/>
      <c r="AC35" s="26"/>
    </row>
    <row r="36" spans="3:29" ht="15" customHeight="1">
      <c r="C36" s="14"/>
      <c r="D36" s="21" t="s">
        <v>21</v>
      </c>
      <c r="E36" s="25">
        <f t="shared" si="13"/>
        <v>9044.278999999999</v>
      </c>
      <c r="F36" s="29">
        <v>107.794</v>
      </c>
      <c r="G36" s="29">
        <v>1736.366</v>
      </c>
      <c r="H36" s="29">
        <v>4633.137</v>
      </c>
      <c r="I36" s="29">
        <v>2566.982</v>
      </c>
      <c r="J36" s="25">
        <f t="shared" si="14"/>
        <v>0</v>
      </c>
      <c r="K36" s="26"/>
      <c r="L36" s="26"/>
      <c r="M36" s="26"/>
      <c r="N36" s="26"/>
      <c r="O36" s="25">
        <f t="shared" si="15"/>
        <v>0</v>
      </c>
      <c r="P36" s="26"/>
      <c r="Q36" s="26"/>
      <c r="R36" s="26"/>
      <c r="S36" s="26"/>
      <c r="T36" s="25">
        <f t="shared" si="16"/>
        <v>0</v>
      </c>
      <c r="U36" s="26"/>
      <c r="V36" s="26"/>
      <c r="W36" s="26"/>
      <c r="X36" s="26"/>
      <c r="Y36" s="25">
        <f t="shared" si="17"/>
        <v>0</v>
      </c>
      <c r="Z36" s="26"/>
      <c r="AA36" s="26"/>
      <c r="AB36" s="26"/>
      <c r="AC36" s="26"/>
    </row>
    <row r="37" spans="3:29" ht="15" customHeight="1">
      <c r="C37" s="14"/>
      <c r="D37" s="21" t="s">
        <v>22</v>
      </c>
      <c r="E37" s="25">
        <f t="shared" si="13"/>
        <v>0</v>
      </c>
      <c r="F37" s="26"/>
      <c r="G37" s="26"/>
      <c r="H37" s="26"/>
      <c r="I37" s="26"/>
      <c r="J37" s="25">
        <f t="shared" si="14"/>
        <v>0</v>
      </c>
      <c r="K37" s="26"/>
      <c r="L37" s="26"/>
      <c r="M37" s="26"/>
      <c r="N37" s="26"/>
      <c r="O37" s="25">
        <f t="shared" si="15"/>
        <v>0</v>
      </c>
      <c r="P37" s="26"/>
      <c r="Q37" s="26"/>
      <c r="R37" s="26"/>
      <c r="S37" s="26"/>
      <c r="T37" s="25">
        <f t="shared" si="16"/>
        <v>0</v>
      </c>
      <c r="U37" s="26"/>
      <c r="V37" s="26"/>
      <c r="W37" s="26"/>
      <c r="X37" s="26"/>
      <c r="Y37" s="25">
        <f t="shared" si="17"/>
        <v>0</v>
      </c>
      <c r="Z37" s="26"/>
      <c r="AA37" s="26"/>
      <c r="AB37" s="26"/>
      <c r="AC37" s="26"/>
    </row>
    <row r="38" spans="3:29" ht="33.75">
      <c r="C38" s="14"/>
      <c r="D38" s="21" t="s">
        <v>25</v>
      </c>
      <c r="E38" s="28">
        <f aca="true" t="shared" si="18" ref="E38:X38">SUM(E39:E45)</f>
        <v>15054.522</v>
      </c>
      <c r="F38" s="28">
        <f t="shared" si="18"/>
        <v>2.003</v>
      </c>
      <c r="G38" s="28">
        <f t="shared" si="18"/>
        <v>90.30900000000001</v>
      </c>
      <c r="H38" s="28">
        <f t="shared" si="18"/>
        <v>7707.516</v>
      </c>
      <c r="I38" s="28">
        <f t="shared" si="18"/>
        <v>7254.6939999999995</v>
      </c>
      <c r="J38" s="28">
        <f t="shared" si="18"/>
        <v>0</v>
      </c>
      <c r="K38" s="28">
        <f t="shared" si="18"/>
        <v>0</v>
      </c>
      <c r="L38" s="28">
        <f t="shared" si="18"/>
        <v>0</v>
      </c>
      <c r="M38" s="28">
        <f t="shared" si="18"/>
        <v>0</v>
      </c>
      <c r="N38" s="28">
        <f t="shared" si="18"/>
        <v>0</v>
      </c>
      <c r="O38" s="28">
        <f t="shared" si="18"/>
        <v>0</v>
      </c>
      <c r="P38" s="28">
        <f t="shared" si="18"/>
        <v>0</v>
      </c>
      <c r="Q38" s="28">
        <f t="shared" si="18"/>
        <v>0</v>
      </c>
      <c r="R38" s="28">
        <f t="shared" si="18"/>
        <v>0</v>
      </c>
      <c r="S38" s="28">
        <f t="shared" si="18"/>
        <v>0</v>
      </c>
      <c r="T38" s="28">
        <f t="shared" si="18"/>
        <v>0</v>
      </c>
      <c r="U38" s="28">
        <f t="shared" si="18"/>
        <v>0</v>
      </c>
      <c r="V38" s="28">
        <f t="shared" si="18"/>
        <v>0</v>
      </c>
      <c r="W38" s="28">
        <f t="shared" si="18"/>
        <v>0</v>
      </c>
      <c r="X38" s="28">
        <f t="shared" si="18"/>
        <v>0</v>
      </c>
      <c r="Y38" s="28">
        <f>SUM(Y39:Y45)</f>
        <v>0</v>
      </c>
      <c r="Z38" s="28">
        <f>SUM(Z39:Z45)</f>
        <v>0</v>
      </c>
      <c r="AA38" s="28">
        <f>SUM(AA39:AA45)</f>
        <v>0</v>
      </c>
      <c r="AB38" s="28">
        <f>SUM(AB39:AB45)</f>
        <v>0</v>
      </c>
      <c r="AC38" s="28">
        <f>SUM(AC39:AC45)</f>
        <v>0</v>
      </c>
    </row>
    <row r="39" spans="3:29" ht="22.5">
      <c r="C39" s="14"/>
      <c r="D39" s="21" t="s">
        <v>16</v>
      </c>
      <c r="E39" s="25">
        <f aca="true" t="shared" si="19" ref="E39:E45">SUM(F39:I39)</f>
        <v>106.153</v>
      </c>
      <c r="F39" s="29">
        <v>0</v>
      </c>
      <c r="G39" s="29">
        <v>8.4</v>
      </c>
      <c r="H39" s="29">
        <v>87.313</v>
      </c>
      <c r="I39" s="29">
        <v>10.44</v>
      </c>
      <c r="J39" s="25">
        <f aca="true" t="shared" si="20" ref="J39:J45">SUM(K39:N39)</f>
        <v>0</v>
      </c>
      <c r="K39" s="26"/>
      <c r="L39" s="26"/>
      <c r="M39" s="26"/>
      <c r="N39" s="26"/>
      <c r="O39" s="25">
        <f aca="true" t="shared" si="21" ref="O39:O45">SUM(P39:S39)</f>
        <v>0</v>
      </c>
      <c r="P39" s="26"/>
      <c r="Q39" s="26"/>
      <c r="R39" s="26"/>
      <c r="S39" s="26"/>
      <c r="T39" s="25">
        <f aca="true" t="shared" si="22" ref="T39:T45">SUM(U39:X39)</f>
        <v>0</v>
      </c>
      <c r="U39" s="26"/>
      <c r="V39" s="26"/>
      <c r="W39" s="26"/>
      <c r="X39" s="26"/>
      <c r="Y39" s="25">
        <f aca="true" t="shared" si="23" ref="Y39:Y45">SUM(Z39:AC39)</f>
        <v>0</v>
      </c>
      <c r="Z39" s="26"/>
      <c r="AA39" s="26"/>
      <c r="AB39" s="26"/>
      <c r="AC39" s="26"/>
    </row>
    <row r="40" spans="3:29" ht="22.5">
      <c r="C40" s="14"/>
      <c r="D40" s="21" t="s">
        <v>17</v>
      </c>
      <c r="E40" s="25">
        <f t="shared" si="19"/>
        <v>0</v>
      </c>
      <c r="F40" s="29"/>
      <c r="G40" s="29"/>
      <c r="H40" s="29"/>
      <c r="I40" s="29"/>
      <c r="J40" s="25">
        <f t="shared" si="20"/>
        <v>0</v>
      </c>
      <c r="K40" s="26"/>
      <c r="L40" s="26"/>
      <c r="M40" s="26"/>
      <c r="N40" s="26"/>
      <c r="O40" s="25">
        <f t="shared" si="21"/>
        <v>0</v>
      </c>
      <c r="P40" s="26"/>
      <c r="Q40" s="26"/>
      <c r="R40" s="26"/>
      <c r="S40" s="26"/>
      <c r="T40" s="25">
        <f t="shared" si="22"/>
        <v>0</v>
      </c>
      <c r="U40" s="26"/>
      <c r="V40" s="26"/>
      <c r="W40" s="26"/>
      <c r="X40" s="26"/>
      <c r="Y40" s="25">
        <f t="shared" si="23"/>
        <v>0</v>
      </c>
      <c r="Z40" s="26"/>
      <c r="AA40" s="26"/>
      <c r="AB40" s="26"/>
      <c r="AC40" s="26"/>
    </row>
    <row r="41" spans="3:29" ht="15" customHeight="1">
      <c r="C41" s="14"/>
      <c r="D41" s="21" t="s">
        <v>18</v>
      </c>
      <c r="E41" s="25">
        <f t="shared" si="19"/>
        <v>0</v>
      </c>
      <c r="F41" s="26"/>
      <c r="G41" s="26"/>
      <c r="H41" s="26"/>
      <c r="I41" s="26"/>
      <c r="J41" s="25">
        <f t="shared" si="20"/>
        <v>0</v>
      </c>
      <c r="K41" s="26"/>
      <c r="L41" s="26"/>
      <c r="M41" s="26"/>
      <c r="N41" s="26"/>
      <c r="O41" s="25">
        <f t="shared" si="21"/>
        <v>0</v>
      </c>
      <c r="P41" s="26"/>
      <c r="Q41" s="26"/>
      <c r="R41" s="26"/>
      <c r="S41" s="26"/>
      <c r="T41" s="25">
        <f t="shared" si="22"/>
        <v>0</v>
      </c>
      <c r="U41" s="26"/>
      <c r="V41" s="26"/>
      <c r="W41" s="26"/>
      <c r="X41" s="26"/>
      <c r="Y41" s="25">
        <f t="shared" si="23"/>
        <v>0</v>
      </c>
      <c r="Z41" s="26"/>
      <c r="AA41" s="26"/>
      <c r="AB41" s="26"/>
      <c r="AC41" s="26"/>
    </row>
    <row r="42" spans="3:29" ht="15" customHeight="1">
      <c r="C42" s="14"/>
      <c r="D42" s="21" t="s">
        <v>19</v>
      </c>
      <c r="E42" s="25">
        <f t="shared" si="19"/>
        <v>4206.5830000000005</v>
      </c>
      <c r="F42" s="29">
        <v>0</v>
      </c>
      <c r="G42" s="29">
        <v>81.909</v>
      </c>
      <c r="H42" s="29">
        <v>2003.664</v>
      </c>
      <c r="I42" s="29">
        <v>2121.01</v>
      </c>
      <c r="J42" s="25">
        <f t="shared" si="20"/>
        <v>0</v>
      </c>
      <c r="K42" s="26"/>
      <c r="L42" s="26"/>
      <c r="M42" s="26"/>
      <c r="N42" s="26"/>
      <c r="O42" s="25">
        <f t="shared" si="21"/>
        <v>0</v>
      </c>
      <c r="P42" s="26"/>
      <c r="Q42" s="26"/>
      <c r="R42" s="26"/>
      <c r="S42" s="26"/>
      <c r="T42" s="25">
        <f t="shared" si="22"/>
        <v>0</v>
      </c>
      <c r="U42" s="26"/>
      <c r="V42" s="26"/>
      <c r="W42" s="26"/>
      <c r="X42" s="26"/>
      <c r="Y42" s="25">
        <f t="shared" si="23"/>
        <v>0</v>
      </c>
      <c r="Z42" s="26"/>
      <c r="AA42" s="26"/>
      <c r="AB42" s="26"/>
      <c r="AC42" s="26"/>
    </row>
    <row r="43" spans="3:29" ht="15" customHeight="1">
      <c r="C43" s="14"/>
      <c r="D43" s="22" t="s">
        <v>20</v>
      </c>
      <c r="E43" s="25">
        <f t="shared" si="19"/>
        <v>297.949</v>
      </c>
      <c r="F43" s="29">
        <v>0</v>
      </c>
      <c r="G43" s="29">
        <v>0</v>
      </c>
      <c r="H43" s="29">
        <v>133.691</v>
      </c>
      <c r="I43" s="29">
        <v>164.258</v>
      </c>
      <c r="J43" s="25">
        <f t="shared" si="20"/>
        <v>0</v>
      </c>
      <c r="K43" s="26"/>
      <c r="L43" s="26"/>
      <c r="M43" s="26"/>
      <c r="N43" s="26"/>
      <c r="O43" s="25">
        <f t="shared" si="21"/>
        <v>0</v>
      </c>
      <c r="P43" s="26"/>
      <c r="Q43" s="26"/>
      <c r="R43" s="26"/>
      <c r="S43" s="26"/>
      <c r="T43" s="25">
        <f t="shared" si="22"/>
        <v>0</v>
      </c>
      <c r="U43" s="26"/>
      <c r="V43" s="26"/>
      <c r="W43" s="26"/>
      <c r="X43" s="26"/>
      <c r="Y43" s="25">
        <f t="shared" si="23"/>
        <v>0</v>
      </c>
      <c r="Z43" s="26"/>
      <c r="AA43" s="26"/>
      <c r="AB43" s="26"/>
      <c r="AC43" s="26"/>
    </row>
    <row r="44" spans="3:29" ht="15" customHeight="1">
      <c r="C44" s="14"/>
      <c r="D44" s="21" t="s">
        <v>21</v>
      </c>
      <c r="E44" s="25">
        <f t="shared" si="19"/>
        <v>10443.837</v>
      </c>
      <c r="F44" s="29">
        <v>2.003</v>
      </c>
      <c r="G44" s="29">
        <v>0</v>
      </c>
      <c r="H44" s="29">
        <v>5482.848</v>
      </c>
      <c r="I44" s="29">
        <v>4958.986</v>
      </c>
      <c r="J44" s="25">
        <f t="shared" si="20"/>
        <v>0</v>
      </c>
      <c r="K44" s="26"/>
      <c r="L44" s="26"/>
      <c r="M44" s="26"/>
      <c r="N44" s="26"/>
      <c r="O44" s="25">
        <f t="shared" si="21"/>
        <v>0</v>
      </c>
      <c r="P44" s="26"/>
      <c r="Q44" s="26"/>
      <c r="R44" s="26"/>
      <c r="S44" s="26"/>
      <c r="T44" s="25">
        <f t="shared" si="22"/>
        <v>0</v>
      </c>
      <c r="U44" s="26"/>
      <c r="V44" s="26"/>
      <c r="W44" s="26"/>
      <c r="X44" s="26"/>
      <c r="Y44" s="25">
        <f t="shared" si="23"/>
        <v>0</v>
      </c>
      <c r="Z44" s="26"/>
      <c r="AA44" s="26"/>
      <c r="AB44" s="26"/>
      <c r="AC44" s="26"/>
    </row>
    <row r="45" spans="3:29" ht="15" customHeight="1">
      <c r="C45" s="14"/>
      <c r="D45" s="21" t="s">
        <v>22</v>
      </c>
      <c r="E45" s="25">
        <f t="shared" si="19"/>
        <v>0</v>
      </c>
      <c r="F45" s="26"/>
      <c r="G45" s="26"/>
      <c r="H45" s="26"/>
      <c r="I45" s="26"/>
      <c r="J45" s="25">
        <f t="shared" si="20"/>
        <v>0</v>
      </c>
      <c r="K45" s="26"/>
      <c r="L45" s="26"/>
      <c r="M45" s="26"/>
      <c r="N45" s="26"/>
      <c r="O45" s="25">
        <f t="shared" si="21"/>
        <v>0</v>
      </c>
      <c r="P45" s="26"/>
      <c r="Q45" s="26"/>
      <c r="R45" s="26"/>
      <c r="S45" s="26"/>
      <c r="T45" s="25">
        <f t="shared" si="22"/>
        <v>0</v>
      </c>
      <c r="U45" s="26"/>
      <c r="V45" s="26"/>
      <c r="W45" s="26"/>
      <c r="X45" s="26"/>
      <c r="Y45" s="25">
        <f t="shared" si="23"/>
        <v>0</v>
      </c>
      <c r="Z45" s="26"/>
      <c r="AA45" s="26"/>
      <c r="AB45" s="26"/>
      <c r="AC45" s="26"/>
    </row>
    <row r="46" spans="3:29" ht="15" customHeight="1">
      <c r="C46" s="14"/>
      <c r="D46" s="21" t="s">
        <v>26</v>
      </c>
      <c r="E46" s="30">
        <f aca="true" t="shared" si="24" ref="E46:AC46">SUM(E15:E21)+SUM(E23:E29)+SUM(E31:E37)+SUM(E39:E45)</f>
        <v>46064.706000000006</v>
      </c>
      <c r="F46" s="25">
        <f t="shared" si="24"/>
        <v>2314.014999999999</v>
      </c>
      <c r="G46" s="25">
        <f t="shared" si="24"/>
        <v>4025.432999999999</v>
      </c>
      <c r="H46" s="25">
        <f t="shared" si="24"/>
        <v>21975.836000000003</v>
      </c>
      <c r="I46" s="25">
        <f t="shared" si="24"/>
        <v>17749.42200000001</v>
      </c>
      <c r="J46" s="27">
        <f t="shared" si="24"/>
        <v>8631.563</v>
      </c>
      <c r="K46" s="25">
        <f t="shared" si="24"/>
        <v>2954.032</v>
      </c>
      <c r="L46" s="25">
        <f t="shared" si="24"/>
        <v>4430.771000000001</v>
      </c>
      <c r="M46" s="25">
        <f t="shared" si="24"/>
        <v>1075.57</v>
      </c>
      <c r="N46" s="25">
        <f t="shared" si="24"/>
        <v>171.19</v>
      </c>
      <c r="O46" s="27">
        <f t="shared" si="24"/>
        <v>22.622</v>
      </c>
      <c r="P46" s="25">
        <f t="shared" si="24"/>
        <v>5.4503</v>
      </c>
      <c r="Q46" s="25">
        <f t="shared" si="24"/>
        <v>11.653199999999998</v>
      </c>
      <c r="R46" s="25">
        <f t="shared" si="24"/>
        <v>4.698499999999999</v>
      </c>
      <c r="S46" s="25">
        <f t="shared" si="24"/>
        <v>0.8200000000000002</v>
      </c>
      <c r="T46" s="27">
        <f t="shared" si="24"/>
        <v>16242.886</v>
      </c>
      <c r="U46" s="25">
        <f t="shared" si="24"/>
        <v>14349.805</v>
      </c>
      <c r="V46" s="25">
        <f t="shared" si="24"/>
        <v>3.073</v>
      </c>
      <c r="W46" s="25">
        <f t="shared" si="24"/>
        <v>1158.134</v>
      </c>
      <c r="X46" s="25">
        <f t="shared" si="24"/>
        <v>731.874</v>
      </c>
      <c r="Y46" s="27">
        <f t="shared" si="24"/>
        <v>32.306</v>
      </c>
      <c r="Z46" s="25">
        <f t="shared" si="24"/>
        <v>29.494</v>
      </c>
      <c r="AA46" s="25">
        <f t="shared" si="24"/>
        <v>0.0037</v>
      </c>
      <c r="AB46" s="25">
        <f t="shared" si="24"/>
        <v>1.7376</v>
      </c>
      <c r="AC46" s="25">
        <f t="shared" si="24"/>
        <v>1.0707</v>
      </c>
    </row>
    <row r="47" spans="4:5" ht="22.5">
      <c r="D47" s="23" t="s">
        <v>30</v>
      </c>
      <c r="E47" s="24">
        <f>Население!E16+'1, 3 и 4 ЦК по дог. энергоснаб.'!E46+'1, 3 и 4 ЦК по дог. энергоснаб.'!J46+'1, 3 и 4 ЦК по дог. энергоснаб.'!T46+'3 ЦК по дог. купли-продажи'!F48</f>
        <v>154569.776</v>
      </c>
    </row>
    <row r="48" spans="4:5" ht="11.25">
      <c r="D48" s="23" t="s">
        <v>31</v>
      </c>
      <c r="E48" s="31">
        <f>O46+Y46+'3 ЦК по дог. купли-продажи'!J48</f>
        <v>54.928</v>
      </c>
    </row>
  </sheetData>
  <sheetProtection password="CA6C" sheet="1" formatCells="0" formatColumns="0" formatRows="0" insertColumns="0" insertRows="0" insertHyperlinks="0" deleteColumns="0" deleteRows="0" sort="0" autoFilter="0" pivotTables="0"/>
  <mergeCells count="22">
    <mergeCell ref="Y12:Y13"/>
    <mergeCell ref="Z12:AC12"/>
    <mergeCell ref="O12:O13"/>
    <mergeCell ref="P12:S12"/>
    <mergeCell ref="T12:T13"/>
    <mergeCell ref="U12:X12"/>
    <mergeCell ref="J12:J13"/>
    <mergeCell ref="K12:N12"/>
    <mergeCell ref="E12:E13"/>
    <mergeCell ref="F12:I12"/>
    <mergeCell ref="J11:N11"/>
    <mergeCell ref="O11:S11"/>
    <mergeCell ref="T11:X11"/>
    <mergeCell ref="O10:S10"/>
    <mergeCell ref="T10:X10"/>
    <mergeCell ref="Y10:AC10"/>
    <mergeCell ref="Y11:AC11"/>
    <mergeCell ref="D9:I9"/>
    <mergeCell ref="D10:D13"/>
    <mergeCell ref="E10:I10"/>
    <mergeCell ref="J10:N10"/>
    <mergeCell ref="E11:I11"/>
  </mergeCells>
  <dataValidations count="1">
    <dataValidation type="decimal" allowBlank="1" showErrorMessage="1" errorTitle="Ошибка" error="Допускается ввод только действительных чисел!" sqref="HR26:IV26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M48"/>
  <sheetViews>
    <sheetView zoomScalePageLayoutView="0" workbookViewId="0" topLeftCell="C7">
      <selection activeCell="J27" sqref="J27"/>
    </sheetView>
  </sheetViews>
  <sheetFormatPr defaultColWidth="9.140625" defaultRowHeight="15"/>
  <cols>
    <col min="1" max="2" width="9.140625" style="1" hidden="1" customWidth="1"/>
    <col min="3" max="3" width="4.140625" style="1" customWidth="1"/>
    <col min="4" max="4" width="40.7109375" style="1" customWidth="1"/>
    <col min="5" max="5" width="6.7109375" style="1" customWidth="1"/>
    <col min="6" max="13" width="10.7109375" style="1" customWidth="1"/>
    <col min="14" max="16384" width="9.140625" style="1" customWidth="1"/>
  </cols>
  <sheetData>
    <row r="1" ht="11.25" hidden="1"/>
    <row r="2" ht="11.25" hidden="1"/>
    <row r="3" ht="11.25" hidden="1"/>
    <row r="4" spans="1:13" ht="11.25" hidden="1">
      <c r="A4" s="2"/>
      <c r="F4" s="3"/>
      <c r="G4" s="3"/>
      <c r="H4" s="3"/>
      <c r="I4" s="3"/>
      <c r="J4" s="3"/>
      <c r="K4" s="3"/>
      <c r="L4" s="3"/>
      <c r="M4" s="3"/>
    </row>
    <row r="5" ht="11.25" hidden="1">
      <c r="A5" s="4"/>
    </row>
    <row r="6" ht="11.25" hidden="1">
      <c r="A6" s="4"/>
    </row>
    <row r="7" spans="1:13" ht="12" customHeight="1">
      <c r="A7" s="4"/>
      <c r="D7" s="5"/>
      <c r="E7" s="5"/>
      <c r="H7" s="5"/>
      <c r="I7" s="5"/>
      <c r="L7" s="5"/>
      <c r="M7" s="5"/>
    </row>
    <row r="8" spans="1:5" ht="12" customHeight="1">
      <c r="A8" s="4"/>
      <c r="D8" s="6" t="s">
        <v>33</v>
      </c>
      <c r="E8" s="37"/>
    </row>
    <row r="9" spans="4:13" ht="12" customHeight="1">
      <c r="D9" s="55"/>
      <c r="E9" s="55"/>
      <c r="F9" s="5"/>
      <c r="G9" s="5"/>
      <c r="H9" s="5"/>
      <c r="I9" s="5"/>
      <c r="J9" s="5"/>
      <c r="K9" s="5"/>
      <c r="L9" s="5"/>
      <c r="M9" s="5"/>
    </row>
    <row r="10" spans="3:13" s="38" customFormat="1" ht="15" customHeight="1">
      <c r="C10" s="39"/>
      <c r="D10" s="66" t="s">
        <v>0</v>
      </c>
      <c r="E10" s="66" t="s">
        <v>34</v>
      </c>
      <c r="F10" s="67" t="s">
        <v>35</v>
      </c>
      <c r="G10" s="68"/>
      <c r="H10" s="68"/>
      <c r="I10" s="68"/>
      <c r="J10" s="72" t="s">
        <v>35</v>
      </c>
      <c r="K10" s="68"/>
      <c r="L10" s="68"/>
      <c r="M10" s="68"/>
    </row>
    <row r="11" spans="3:13" s="38" customFormat="1" ht="66" customHeight="1">
      <c r="C11" s="39"/>
      <c r="D11" s="66"/>
      <c r="E11" s="66"/>
      <c r="F11" s="70" t="s">
        <v>8</v>
      </c>
      <c r="G11" s="66"/>
      <c r="H11" s="66"/>
      <c r="I11" s="69"/>
      <c r="J11" s="70" t="s">
        <v>36</v>
      </c>
      <c r="K11" s="66"/>
      <c r="L11" s="66"/>
      <c r="M11" s="69"/>
    </row>
    <row r="12" spans="3:13" s="38" customFormat="1" ht="15" customHeight="1">
      <c r="C12" s="39"/>
      <c r="D12" s="66"/>
      <c r="E12" s="66"/>
      <c r="F12" s="70" t="s">
        <v>10</v>
      </c>
      <c r="G12" s="66" t="s">
        <v>5</v>
      </c>
      <c r="H12" s="66"/>
      <c r="I12" s="69"/>
      <c r="J12" s="70" t="s">
        <v>10</v>
      </c>
      <c r="K12" s="66" t="s">
        <v>5</v>
      </c>
      <c r="L12" s="66"/>
      <c r="M12" s="69"/>
    </row>
    <row r="13" spans="3:13" s="38" customFormat="1" ht="56.25">
      <c r="C13" s="39"/>
      <c r="D13" s="66"/>
      <c r="E13" s="66"/>
      <c r="F13" s="71"/>
      <c r="G13" s="40" t="s">
        <v>37</v>
      </c>
      <c r="H13" s="40" t="s">
        <v>38</v>
      </c>
      <c r="I13" s="41" t="s">
        <v>39</v>
      </c>
      <c r="J13" s="71"/>
      <c r="K13" s="40" t="s">
        <v>37</v>
      </c>
      <c r="L13" s="40" t="s">
        <v>38</v>
      </c>
      <c r="M13" s="41" t="s">
        <v>39</v>
      </c>
    </row>
    <row r="14" spans="4:13" ht="12" customHeight="1">
      <c r="D14" s="42">
        <v>1</v>
      </c>
      <c r="E14" s="42">
        <v>2</v>
      </c>
      <c r="F14" s="42">
        <v>19</v>
      </c>
      <c r="G14" s="42">
        <v>20</v>
      </c>
      <c r="H14" s="42">
        <v>21</v>
      </c>
      <c r="I14" s="42">
        <v>22</v>
      </c>
      <c r="J14" s="42">
        <v>27</v>
      </c>
      <c r="K14" s="42">
        <v>28</v>
      </c>
      <c r="L14" s="42">
        <v>29</v>
      </c>
      <c r="M14" s="42">
        <v>30</v>
      </c>
    </row>
    <row r="15" spans="3:13" ht="33.75">
      <c r="C15" s="5"/>
      <c r="D15" s="43" t="s">
        <v>15</v>
      </c>
      <c r="E15" s="44">
        <v>100</v>
      </c>
      <c r="F15" s="45">
        <f aca="true" t="shared" si="0" ref="F15:M15">SUM(F16:F22)</f>
        <v>0</v>
      </c>
      <c r="G15" s="45">
        <f t="shared" si="0"/>
        <v>0</v>
      </c>
      <c r="H15" s="45">
        <f t="shared" si="0"/>
        <v>0</v>
      </c>
      <c r="I15" s="46">
        <f t="shared" si="0"/>
        <v>0</v>
      </c>
      <c r="J15" s="45">
        <f t="shared" si="0"/>
        <v>0</v>
      </c>
      <c r="K15" s="45">
        <f t="shared" si="0"/>
        <v>0</v>
      </c>
      <c r="L15" s="45">
        <f t="shared" si="0"/>
        <v>0</v>
      </c>
      <c r="M15" s="46">
        <f t="shared" si="0"/>
        <v>0</v>
      </c>
    </row>
    <row r="16" spans="3:13" ht="22.5">
      <c r="C16" s="5"/>
      <c r="D16" s="43" t="s">
        <v>16</v>
      </c>
      <c r="E16" s="44">
        <v>111</v>
      </c>
      <c r="F16" s="47"/>
      <c r="G16" s="47"/>
      <c r="H16" s="47"/>
      <c r="I16" s="48"/>
      <c r="J16" s="47"/>
      <c r="K16" s="47"/>
      <c r="L16" s="47"/>
      <c r="M16" s="48"/>
    </row>
    <row r="17" spans="3:13" ht="22.5">
      <c r="C17" s="5"/>
      <c r="D17" s="43" t="s">
        <v>17</v>
      </c>
      <c r="E17" s="44">
        <v>121</v>
      </c>
      <c r="F17" s="47"/>
      <c r="G17" s="47"/>
      <c r="H17" s="47"/>
      <c r="I17" s="48"/>
      <c r="J17" s="47"/>
      <c r="K17" s="47"/>
      <c r="L17" s="47"/>
      <c r="M17" s="48"/>
    </row>
    <row r="18" spans="3:13" ht="15" customHeight="1">
      <c r="C18" s="5"/>
      <c r="D18" s="43" t="s">
        <v>18</v>
      </c>
      <c r="E18" s="44">
        <v>131</v>
      </c>
      <c r="F18" s="47"/>
      <c r="G18" s="47"/>
      <c r="H18" s="47"/>
      <c r="I18" s="48"/>
      <c r="J18" s="47"/>
      <c r="K18" s="47"/>
      <c r="L18" s="47"/>
      <c r="M18" s="48"/>
    </row>
    <row r="19" spans="3:13" ht="15" customHeight="1">
      <c r="C19" s="5"/>
      <c r="D19" s="43" t="s">
        <v>19</v>
      </c>
      <c r="E19" s="44">
        <v>141</v>
      </c>
      <c r="F19" s="47"/>
      <c r="G19" s="47"/>
      <c r="H19" s="47"/>
      <c r="I19" s="48"/>
      <c r="J19" s="47"/>
      <c r="K19" s="47"/>
      <c r="L19" s="47"/>
      <c r="M19" s="48"/>
    </row>
    <row r="20" spans="3:13" ht="15" customHeight="1">
      <c r="C20" s="5"/>
      <c r="D20" s="43" t="s">
        <v>40</v>
      </c>
      <c r="E20" s="44">
        <v>151</v>
      </c>
      <c r="F20" s="47"/>
      <c r="G20" s="47"/>
      <c r="H20" s="47"/>
      <c r="I20" s="48"/>
      <c r="J20" s="47"/>
      <c r="K20" s="47"/>
      <c r="L20" s="47"/>
      <c r="M20" s="48"/>
    </row>
    <row r="21" spans="3:13" ht="15" customHeight="1">
      <c r="C21" s="5"/>
      <c r="D21" s="43" t="s">
        <v>21</v>
      </c>
      <c r="E21" s="44">
        <v>161</v>
      </c>
      <c r="F21" s="47"/>
      <c r="G21" s="47"/>
      <c r="H21" s="47"/>
      <c r="I21" s="48"/>
      <c r="J21" s="47"/>
      <c r="K21" s="47"/>
      <c r="L21" s="47"/>
      <c r="M21" s="48"/>
    </row>
    <row r="22" spans="3:13" ht="15" customHeight="1">
      <c r="C22" s="5"/>
      <c r="D22" s="43" t="s">
        <v>22</v>
      </c>
      <c r="E22" s="44">
        <v>171</v>
      </c>
      <c r="F22" s="47"/>
      <c r="G22" s="47"/>
      <c r="H22" s="47"/>
      <c r="I22" s="48"/>
      <c r="J22" s="47"/>
      <c r="K22" s="47"/>
      <c r="L22" s="47"/>
      <c r="M22" s="48"/>
    </row>
    <row r="23" spans="3:13" ht="33.75">
      <c r="C23" s="5"/>
      <c r="D23" s="43" t="s">
        <v>23</v>
      </c>
      <c r="E23" s="44">
        <v>200</v>
      </c>
      <c r="F23" s="45">
        <f aca="true" t="shared" si="1" ref="F23:M23">SUM(F24:F30)</f>
        <v>0</v>
      </c>
      <c r="G23" s="45">
        <f t="shared" si="1"/>
        <v>0</v>
      </c>
      <c r="H23" s="45">
        <f t="shared" si="1"/>
        <v>0</v>
      </c>
      <c r="I23" s="46">
        <f t="shared" si="1"/>
        <v>0</v>
      </c>
      <c r="J23" s="45">
        <f t="shared" si="1"/>
        <v>0</v>
      </c>
      <c r="K23" s="45">
        <f t="shared" si="1"/>
        <v>0</v>
      </c>
      <c r="L23" s="45">
        <f t="shared" si="1"/>
        <v>0</v>
      </c>
      <c r="M23" s="46">
        <f t="shared" si="1"/>
        <v>0</v>
      </c>
    </row>
    <row r="24" spans="3:13" ht="22.5">
      <c r="C24" s="5"/>
      <c r="D24" s="43" t="s">
        <v>16</v>
      </c>
      <c r="E24" s="44">
        <v>211</v>
      </c>
      <c r="F24" s="47"/>
      <c r="G24" s="47"/>
      <c r="H24" s="47"/>
      <c r="I24" s="48"/>
      <c r="J24" s="47"/>
      <c r="K24" s="47"/>
      <c r="L24" s="47"/>
      <c r="M24" s="48"/>
    </row>
    <row r="25" spans="3:13" ht="22.5">
      <c r="C25" s="5"/>
      <c r="D25" s="43" t="s">
        <v>17</v>
      </c>
      <c r="E25" s="44">
        <v>221</v>
      </c>
      <c r="F25" s="47"/>
      <c r="G25" s="47"/>
      <c r="H25" s="47"/>
      <c r="I25" s="48"/>
      <c r="J25" s="47"/>
      <c r="K25" s="47"/>
      <c r="L25" s="47"/>
      <c r="M25" s="48"/>
    </row>
    <row r="26" spans="3:13" ht="15" customHeight="1">
      <c r="C26" s="5"/>
      <c r="D26" s="43" t="s">
        <v>18</v>
      </c>
      <c r="E26" s="44">
        <v>231</v>
      </c>
      <c r="F26" s="47"/>
      <c r="G26" s="47"/>
      <c r="H26" s="47"/>
      <c r="I26" s="48"/>
      <c r="J26" s="47"/>
      <c r="K26" s="47"/>
      <c r="L26" s="47"/>
      <c r="M26" s="48"/>
    </row>
    <row r="27" spans="3:13" ht="15" customHeight="1">
      <c r="C27" s="5"/>
      <c r="D27" s="43" t="s">
        <v>19</v>
      </c>
      <c r="E27" s="44">
        <v>241</v>
      </c>
      <c r="F27" s="47"/>
      <c r="G27" s="47"/>
      <c r="H27" s="47"/>
      <c r="I27" s="48"/>
      <c r="J27" s="47"/>
      <c r="K27" s="47"/>
      <c r="L27" s="47"/>
      <c r="M27" s="48"/>
    </row>
    <row r="28" spans="3:13" ht="15" customHeight="1">
      <c r="C28" s="5"/>
      <c r="D28" s="43" t="s">
        <v>40</v>
      </c>
      <c r="E28" s="44">
        <v>251</v>
      </c>
      <c r="F28" s="47"/>
      <c r="G28" s="47"/>
      <c r="H28" s="47"/>
      <c r="I28" s="48"/>
      <c r="J28" s="47"/>
      <c r="K28" s="47"/>
      <c r="L28" s="47"/>
      <c r="M28" s="48"/>
    </row>
    <row r="29" spans="3:13" ht="15" customHeight="1">
      <c r="C29" s="5"/>
      <c r="D29" s="43" t="s">
        <v>21</v>
      </c>
      <c r="E29" s="44">
        <v>261</v>
      </c>
      <c r="F29" s="47"/>
      <c r="G29" s="47"/>
      <c r="H29" s="47"/>
      <c r="I29" s="48"/>
      <c r="J29" s="47"/>
      <c r="K29" s="47"/>
      <c r="L29" s="47"/>
      <c r="M29" s="48"/>
    </row>
    <row r="30" spans="3:13" ht="15" customHeight="1">
      <c r="C30" s="5"/>
      <c r="D30" s="43" t="s">
        <v>22</v>
      </c>
      <c r="E30" s="44">
        <v>271</v>
      </c>
      <c r="F30" s="47"/>
      <c r="G30" s="47"/>
      <c r="H30" s="47"/>
      <c r="I30" s="48"/>
      <c r="J30" s="47"/>
      <c r="K30" s="47"/>
      <c r="L30" s="47"/>
      <c r="M30" s="48"/>
    </row>
    <row r="31" spans="3:13" ht="33.75">
      <c r="C31" s="5"/>
      <c r="D31" s="43" t="s">
        <v>24</v>
      </c>
      <c r="E31" s="44">
        <v>300</v>
      </c>
      <c r="F31" s="45">
        <f aca="true" t="shared" si="2" ref="F31:M31">SUM(F32:F38)</f>
        <v>0</v>
      </c>
      <c r="G31" s="45">
        <f t="shared" si="2"/>
        <v>0</v>
      </c>
      <c r="H31" s="45">
        <f t="shared" si="2"/>
        <v>0</v>
      </c>
      <c r="I31" s="46">
        <f t="shared" si="2"/>
        <v>0</v>
      </c>
      <c r="J31" s="45">
        <f t="shared" si="2"/>
        <v>0</v>
      </c>
      <c r="K31" s="45">
        <f t="shared" si="2"/>
        <v>0</v>
      </c>
      <c r="L31" s="45">
        <f t="shared" si="2"/>
        <v>0</v>
      </c>
      <c r="M31" s="46">
        <f t="shared" si="2"/>
        <v>0</v>
      </c>
    </row>
    <row r="32" spans="3:13" ht="22.5">
      <c r="C32" s="5"/>
      <c r="D32" s="43" t="s">
        <v>16</v>
      </c>
      <c r="E32" s="44">
        <v>311</v>
      </c>
      <c r="F32" s="47"/>
      <c r="G32" s="47"/>
      <c r="H32" s="47"/>
      <c r="I32" s="48"/>
      <c r="J32" s="47"/>
      <c r="K32" s="47"/>
      <c r="L32" s="47"/>
      <c r="M32" s="48"/>
    </row>
    <row r="33" spans="3:13" ht="22.5">
      <c r="C33" s="5"/>
      <c r="D33" s="43" t="s">
        <v>17</v>
      </c>
      <c r="E33" s="44">
        <v>321</v>
      </c>
      <c r="F33" s="49"/>
      <c r="G33" s="49"/>
      <c r="H33" s="49"/>
      <c r="I33" s="50"/>
      <c r="J33" s="49"/>
      <c r="K33" s="49"/>
      <c r="L33" s="49"/>
      <c r="M33" s="50"/>
    </row>
    <row r="34" spans="3:13" ht="15" customHeight="1">
      <c r="C34" s="5"/>
      <c r="D34" s="43" t="s">
        <v>18</v>
      </c>
      <c r="E34" s="44">
        <v>331</v>
      </c>
      <c r="F34" s="51"/>
      <c r="G34" s="51"/>
      <c r="H34" s="51"/>
      <c r="I34" s="52"/>
      <c r="J34" s="51"/>
      <c r="K34" s="51"/>
      <c r="L34" s="51"/>
      <c r="M34" s="52"/>
    </row>
    <row r="35" spans="3:13" ht="15" customHeight="1">
      <c r="C35" s="5"/>
      <c r="D35" s="43" t="s">
        <v>19</v>
      </c>
      <c r="E35" s="44">
        <v>341</v>
      </c>
      <c r="F35" s="51"/>
      <c r="G35" s="51"/>
      <c r="H35" s="51"/>
      <c r="I35" s="52"/>
      <c r="J35" s="51"/>
      <c r="K35" s="51"/>
      <c r="L35" s="51"/>
      <c r="M35" s="52"/>
    </row>
    <row r="36" spans="3:13" ht="15" customHeight="1">
      <c r="C36" s="5"/>
      <c r="D36" s="43" t="s">
        <v>40</v>
      </c>
      <c r="E36" s="44">
        <v>351</v>
      </c>
      <c r="F36" s="51"/>
      <c r="G36" s="51"/>
      <c r="H36" s="51"/>
      <c r="I36" s="52"/>
      <c r="J36" s="51"/>
      <c r="K36" s="51"/>
      <c r="L36" s="51"/>
      <c r="M36" s="52"/>
    </row>
    <row r="37" spans="3:13" ht="15" customHeight="1">
      <c r="C37" s="5"/>
      <c r="D37" s="43" t="s">
        <v>21</v>
      </c>
      <c r="E37" s="44">
        <v>361</v>
      </c>
      <c r="F37" s="51"/>
      <c r="G37" s="51"/>
      <c r="H37" s="51"/>
      <c r="I37" s="52"/>
      <c r="J37" s="51"/>
      <c r="K37" s="51"/>
      <c r="L37" s="51"/>
      <c r="M37" s="52"/>
    </row>
    <row r="38" spans="3:13" ht="15" customHeight="1">
      <c r="C38" s="5"/>
      <c r="D38" s="43" t="s">
        <v>22</v>
      </c>
      <c r="E38" s="44">
        <v>371</v>
      </c>
      <c r="F38" s="51"/>
      <c r="G38" s="51"/>
      <c r="H38" s="51"/>
      <c r="I38" s="52"/>
      <c r="J38" s="51"/>
      <c r="K38" s="51"/>
      <c r="L38" s="51"/>
      <c r="M38" s="52"/>
    </row>
    <row r="39" spans="3:13" ht="33.75">
      <c r="C39" s="5"/>
      <c r="D39" s="43" t="s">
        <v>25</v>
      </c>
      <c r="E39" s="44">
        <v>400</v>
      </c>
      <c r="F39" s="45">
        <f aca="true" t="shared" si="3" ref="F39:M39">SUM(F40:F46)</f>
        <v>0</v>
      </c>
      <c r="G39" s="45">
        <f t="shared" si="3"/>
        <v>0</v>
      </c>
      <c r="H39" s="45">
        <f t="shared" si="3"/>
        <v>0</v>
      </c>
      <c r="I39" s="46">
        <f t="shared" si="3"/>
        <v>0</v>
      </c>
      <c r="J39" s="45">
        <f t="shared" si="3"/>
        <v>0</v>
      </c>
      <c r="K39" s="45">
        <f t="shared" si="3"/>
        <v>0</v>
      </c>
      <c r="L39" s="45">
        <f t="shared" si="3"/>
        <v>0</v>
      </c>
      <c r="M39" s="46">
        <f t="shared" si="3"/>
        <v>0</v>
      </c>
    </row>
    <row r="40" spans="3:13" ht="22.5">
      <c r="C40" s="5"/>
      <c r="D40" s="43" t="s">
        <v>16</v>
      </c>
      <c r="E40" s="44">
        <v>411</v>
      </c>
      <c r="F40" s="51"/>
      <c r="G40" s="51"/>
      <c r="H40" s="51"/>
      <c r="I40" s="52"/>
      <c r="J40" s="51"/>
      <c r="K40" s="51"/>
      <c r="L40" s="51"/>
      <c r="M40" s="52"/>
    </row>
    <row r="41" spans="3:13" ht="22.5">
      <c r="C41" s="5"/>
      <c r="D41" s="43" t="s">
        <v>17</v>
      </c>
      <c r="E41" s="44">
        <v>421</v>
      </c>
      <c r="F41" s="51"/>
      <c r="G41" s="51"/>
      <c r="H41" s="51"/>
      <c r="I41" s="52"/>
      <c r="J41" s="51"/>
      <c r="K41" s="51"/>
      <c r="L41" s="51"/>
      <c r="M41" s="52"/>
    </row>
    <row r="42" spans="3:13" ht="15" customHeight="1">
      <c r="C42" s="5"/>
      <c r="D42" s="43" t="s">
        <v>18</v>
      </c>
      <c r="E42" s="44">
        <v>431</v>
      </c>
      <c r="F42" s="51"/>
      <c r="G42" s="51"/>
      <c r="H42" s="51"/>
      <c r="I42" s="52"/>
      <c r="J42" s="51"/>
      <c r="K42" s="51"/>
      <c r="L42" s="51"/>
      <c r="M42" s="52"/>
    </row>
    <row r="43" spans="3:13" ht="15" customHeight="1">
      <c r="C43" s="5"/>
      <c r="D43" s="43" t="s">
        <v>19</v>
      </c>
      <c r="E43" s="44">
        <v>441</v>
      </c>
      <c r="F43" s="51"/>
      <c r="G43" s="51"/>
      <c r="H43" s="51"/>
      <c r="I43" s="52"/>
      <c r="J43" s="51"/>
      <c r="K43" s="51"/>
      <c r="L43" s="51"/>
      <c r="M43" s="52"/>
    </row>
    <row r="44" spans="3:13" ht="15" customHeight="1">
      <c r="C44" s="5"/>
      <c r="D44" s="43" t="s">
        <v>40</v>
      </c>
      <c r="E44" s="44">
        <v>451</v>
      </c>
      <c r="F44" s="51"/>
      <c r="G44" s="51"/>
      <c r="H44" s="51"/>
      <c r="I44" s="52"/>
      <c r="J44" s="51"/>
      <c r="K44" s="51"/>
      <c r="L44" s="51"/>
      <c r="M44" s="52"/>
    </row>
    <row r="45" spans="3:13" ht="15" customHeight="1">
      <c r="C45" s="5"/>
      <c r="D45" s="43" t="s">
        <v>21</v>
      </c>
      <c r="E45" s="44">
        <v>461</v>
      </c>
      <c r="F45" s="51"/>
      <c r="G45" s="51"/>
      <c r="H45" s="51"/>
      <c r="I45" s="52"/>
      <c r="J45" s="51"/>
      <c r="K45" s="51"/>
      <c r="L45" s="51"/>
      <c r="M45" s="52"/>
    </row>
    <row r="46" spans="3:13" ht="15" customHeight="1">
      <c r="C46" s="5"/>
      <c r="D46" s="43" t="s">
        <v>22</v>
      </c>
      <c r="E46" s="44">
        <v>471</v>
      </c>
      <c r="F46" s="51"/>
      <c r="G46" s="51"/>
      <c r="H46" s="51"/>
      <c r="I46" s="52"/>
      <c r="J46" s="51"/>
      <c r="K46" s="51"/>
      <c r="L46" s="51"/>
      <c r="M46" s="52"/>
    </row>
    <row r="47" spans="3:13" ht="22.5">
      <c r="C47" s="5"/>
      <c r="D47" s="43" t="s">
        <v>41</v>
      </c>
      <c r="E47" s="44">
        <v>500</v>
      </c>
      <c r="F47" s="51"/>
      <c r="G47" s="51"/>
      <c r="H47" s="51"/>
      <c r="I47" s="52"/>
      <c r="J47" s="51"/>
      <c r="K47" s="51"/>
      <c r="L47" s="51"/>
      <c r="M47" s="52"/>
    </row>
    <row r="48" spans="3:13" ht="15" customHeight="1">
      <c r="C48" s="5"/>
      <c r="D48" s="53" t="s">
        <v>26</v>
      </c>
      <c r="E48" s="54">
        <v>600</v>
      </c>
      <c r="F48" s="45">
        <f aca="true" t="shared" si="4" ref="F48:M48">SUM(F16:F22)+SUM(F24:F30)+SUM(F32:F38)+SUM(F40:F46)</f>
        <v>0</v>
      </c>
      <c r="G48" s="45">
        <f t="shared" si="4"/>
        <v>0</v>
      </c>
      <c r="H48" s="45">
        <f t="shared" si="4"/>
        <v>0</v>
      </c>
      <c r="I48" s="46">
        <f t="shared" si="4"/>
        <v>0</v>
      </c>
      <c r="J48" s="45">
        <f t="shared" si="4"/>
        <v>0</v>
      </c>
      <c r="K48" s="45">
        <f t="shared" si="4"/>
        <v>0</v>
      </c>
      <c r="L48" s="45">
        <f t="shared" si="4"/>
        <v>0</v>
      </c>
      <c r="M48" s="46">
        <f t="shared" si="4"/>
        <v>0</v>
      </c>
    </row>
  </sheetData>
  <sheetProtection password="CA6C" sheet="1" formatCells="0" formatColumns="0" formatRows="0" insertColumns="0" insertRows="0" insertHyperlinks="0" deleteColumns="0" deleteRows="0" sort="0" autoFilter="0" pivotTables="0"/>
  <mergeCells count="11">
    <mergeCell ref="K12:M12"/>
    <mergeCell ref="F12:F13"/>
    <mergeCell ref="J11:M11"/>
    <mergeCell ref="J10:M10"/>
    <mergeCell ref="F11:I11"/>
    <mergeCell ref="D9:E9"/>
    <mergeCell ref="D10:D13"/>
    <mergeCell ref="E10:E13"/>
    <mergeCell ref="F10:I10"/>
    <mergeCell ref="G12:I12"/>
    <mergeCell ref="J12:J13"/>
  </mergeCells>
  <dataValidations count="1">
    <dataValidation type="decimal" allowBlank="1" showErrorMessage="1" errorTitle="Ошибка" error="Допускается ввод только действительных чисел!" sqref="F15:M48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Асламбек Хасанов</dc:creator>
  <cp:keywords/>
  <dc:description/>
  <cp:lastModifiedBy>Асламбек Хасанов</cp:lastModifiedBy>
  <dcterms:created xsi:type="dcterms:W3CDTF">2017-08-24T07:28:02Z</dcterms:created>
  <dcterms:modified xsi:type="dcterms:W3CDTF">2018-03-22T11:26:56Z</dcterms:modified>
  <cp:category/>
  <cp:version/>
  <cp:contentType/>
  <cp:contentStatus/>
</cp:coreProperties>
</file>