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2\СМИ\Полезный отпуск\"/>
    </mc:Choice>
  </mc:AlternateContent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<sst xmlns="http://schemas.openxmlformats.org/spreadsheetml/2006/main" count="14" uniqueCount="14">
  <si>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</si>
  <si>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</si>
  <si>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</si>
  <si>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</si>
  <si>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</si>
  <si>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</si>
  <si>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</si>
  <si>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</si>
  <si>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</si>
  <si>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</si>
  <si>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</si>
  <si>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</si>
  <si>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</si>
  <si>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декабрь 2022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</si>
</sst>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076;&#1077;&#1082;&#1072;&#1073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0;&#1086;&#1088;&#1084;&#1072;%2046-&#1045;&#1045;_&#1045;&#1048;&#1040;&#1057;/46EE.STX.EIAS(v1.0.4)_&#1076;&#1077;&#1082;&#1072;&#1073;&#1088;&#1100;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232154.288</v>
          </cell>
        </row>
        <row r="243">
          <cell r="Y243">
            <v>10969.607</v>
          </cell>
        </row>
        <row r="247">
          <cell r="Y247">
            <v>131.06100000000001</v>
          </cell>
        </row>
        <row r="249">
          <cell r="Y249">
            <v>8527.9169999999995</v>
          </cell>
        </row>
        <row r="250">
          <cell r="Y250">
            <v>6325.86</v>
          </cell>
        </row>
        <row r="251">
          <cell r="Y251">
            <v>8165.9059999999999</v>
          </cell>
        </row>
        <row r="252">
          <cell r="Y252">
            <v>9489.3310000000001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46897.252999999997</v>
          </cell>
        </row>
        <row r="31">
          <cell r="I31">
            <v>1132.4780000000001</v>
          </cell>
        </row>
        <row r="34">
          <cell r="I34"/>
        </row>
        <row r="37">
          <cell r="I37">
            <v>75161.737999999998</v>
          </cell>
        </row>
        <row r="39">
          <cell r="I39">
            <v>6878.848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7" t="s">
        <v>13</v>
      </c>
      <c r="B2" s="17"/>
      <c r="C2" s="17"/>
      <c r="D2" s="17"/>
    </row>
    <row r="4" spans="1:9" ht="15" x14ac:dyDescent="0.2">
      <c r="A4" s="15" t="s">
        <v>1</v>
      </c>
      <c r="B4" s="16"/>
      <c r="C4" s="8">
        <f>'[1]Приложение №2. Свод с актами БУ'!$Y$243*1000</f>
        <v>10969607</v>
      </c>
      <c r="D4" s="3"/>
    </row>
    <row r="5" spans="1:9" ht="15" x14ac:dyDescent="0.2">
      <c r="A5" s="15" t="s">
        <v>6</v>
      </c>
      <c r="B5" s="16"/>
      <c r="C5" s="8">
        <f>'[1]Приложение №2. Свод с актами БУ'!$Y$242*1000-C4-C6-C11-C12-C13-C14-C7</f>
        <v>58474289</v>
      </c>
    </row>
    <row r="6" spans="1:9" ht="15" x14ac:dyDescent="0.2">
      <c r="A6" s="15" t="s">
        <v>7</v>
      </c>
      <c r="B6" s="16"/>
      <c r="C6" s="8">
        <f>'[1]Приложение №2. Свод с актами БУ'!$Y$247*1000</f>
        <v>131061</v>
      </c>
      <c r="D6" s="3"/>
    </row>
    <row r="7" spans="1:9" ht="15.75" x14ac:dyDescent="0.25">
      <c r="A7" s="5" t="s">
        <v>8</v>
      </c>
      <c r="B7" s="4"/>
      <c r="C7" s="9">
        <f>C8+C9+C10</f>
        <v>130070317</v>
      </c>
      <c r="D7" s="3"/>
    </row>
    <row r="8" spans="1:9" ht="15" x14ac:dyDescent="0.2">
      <c r="A8" s="15" t="s">
        <v>2</v>
      </c>
      <c r="B8" s="16"/>
      <c r="C8" s="8">
        <f>('[2]Раздел I. В'!$I$25+'[2]Раздел I. В'!$I$31+'[2]Раздел I. В'!$I$34)*1000</f>
        <v>48029731</v>
      </c>
      <c r="D8" s="3"/>
    </row>
    <row r="9" spans="1:9" ht="15" x14ac:dyDescent="0.2">
      <c r="A9" s="15" t="s">
        <v>3</v>
      </c>
      <c r="B9" s="16"/>
      <c r="C9" s="8">
        <f>'[2]Раздел I. В'!$I$37*1000</f>
        <v>75161738</v>
      </c>
      <c r="D9" s="3"/>
      <c r="E9" s="10"/>
    </row>
    <row r="10" spans="1:9" ht="15" x14ac:dyDescent="0.2">
      <c r="A10" s="15" t="s">
        <v>5</v>
      </c>
      <c r="B10" s="16"/>
      <c r="C10" s="8">
        <f>'[2]Раздел I. В'!$I$39*1000</f>
        <v>6878848</v>
      </c>
      <c r="D10" s="3"/>
      <c r="E10" s="10"/>
    </row>
    <row r="11" spans="1:9" ht="15" x14ac:dyDescent="0.2">
      <c r="A11" s="15" t="s">
        <v>9</v>
      </c>
      <c r="B11" s="16"/>
      <c r="C11" s="8">
        <f>'[1]Приложение №2. Свод с актами БУ'!Y249*1000</f>
        <v>8527917</v>
      </c>
      <c r="I11" s="1" t="s">
        <v>4</v>
      </c>
    </row>
    <row r="12" spans="1:9" ht="15" x14ac:dyDescent="0.2">
      <c r="A12" s="15" t="s">
        <v>10</v>
      </c>
      <c r="B12" s="16"/>
      <c r="C12" s="8">
        <f>'[1]Приложение №2. Свод с актами БУ'!Y250*1000</f>
        <v>6325860</v>
      </c>
      <c r="D12" s="3"/>
    </row>
    <row r="13" spans="1:9" ht="15" x14ac:dyDescent="0.2">
      <c r="A13" s="6" t="s">
        <v>11</v>
      </c>
      <c r="B13" s="7"/>
      <c r="C13" s="8">
        <f>'[1]Приложение №2. Свод с актами БУ'!Y251*1000</f>
        <v>8165906</v>
      </c>
      <c r="D13" s="3"/>
    </row>
    <row r="14" spans="1:9" ht="15" x14ac:dyDescent="0.2">
      <c r="A14" s="15" t="s">
        <v>12</v>
      </c>
      <c r="B14" s="16"/>
      <c r="C14" s="8">
        <f>'[1]Приложение №2. Свод с актами БУ'!$Y$252*1000</f>
        <v>9489331</v>
      </c>
      <c r="D14" s="3"/>
    </row>
    <row r="15" spans="1:9" ht="20.25" x14ac:dyDescent="0.3">
      <c r="A15" s="13" t="s">
        <v>0</v>
      </c>
      <c r="B15" s="14"/>
      <c r="C15" s="9">
        <f>C4+C5+C6+C7+C11+C12+C13+C14</f>
        <v>232154288</v>
      </c>
      <c r="D15" s="11"/>
      <c r="E15" s="12"/>
    </row>
  </sheetData>
  <sheetProtection algorithmName="SHA-512" hashValue="HBQx4W3s0WA6KDp/azsBwayul5QbBM+jFqj4v2Zu2Enco5hf6Ux8tueNP/aaYbs44BxYDBQWZPzBF3apJ1qBFA==" saltValue="J6sbV3kodKYOjfeKcKZOzA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2023-02-21T10:15:15Z</dcterms:modified>
</cp:coreProperties>
</file>