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энергосбыт\2026\СМИ\март\"/>
    </mc:Choice>
  </mc:AlternateContent>
  <workbookProtection workbookAlgorithmName="SHA-512" workbookHashValue="Ihf1n9Ur3WNea7MYctlgFf+iii7lq+jBvxBsZOeQ4PcRfM6rI21kssJu4WdqyFgC/sSSOg+MKbsWkUAQd3AaUA==" workbookSaltValue="VO33loYw3FKz0QR0QjOK2w==" workbookSpinCount="100000" lockStructure="1"/>
  <bookViews>
    <workbookView xWindow="0" yWindow="1785" windowWidth="15480" windowHeight="11400" tabRatio="599"/>
  </bookViews>
  <sheets>
    <sheet name="Полезный отпуск э.э." sheetId="16" r:id="rId1"/>
  </sheets>
  <externalReferences>
    <externalReference r:id="rId2"/>
    <externalReference r:id="rId3"/>
    <externalReference r:id="rId4"/>
  </externalReferences>
  <definedNames>
    <definedName name="_xlnm.Print_Area" localSheetId="0">'Полезный отпуск э.э.'!$A$1:$F$15</definedName>
  </definedNames>
  <calcPr calcId="152511"/>
</workbook>
</file>

<file path=xl/calcChain.xml><?xml version="1.0" encoding="utf-8"?>
<calcChain xmlns="http://schemas.openxmlformats.org/spreadsheetml/2006/main">
  <c r="C14" i="16" l="1"/>
  <c r="C13" i="16"/>
  <c r="C12" i="16"/>
  <c r="C11" i="16"/>
  <c r="C6" i="16"/>
  <c r="C4" i="16"/>
  <c r="C10" i="16" l="1"/>
  <c r="C9" i="16"/>
  <c r="C8" i="16"/>
  <c r="C7" i="16" l="1"/>
  <c r="C5" i="16" s="1"/>
  <c r="C15" i="16" l="1"/>
</calcChain>
</file>

<file path=xl/sharedStrings.xml><?xml version="1.0" encoding="utf-8"?>
<sst xmlns="http://schemas.openxmlformats.org/spreadsheetml/2006/main" count="14" uniqueCount="14">
  <si>
    <t>итого</t>
  </si>
  <si>
    <t>Промышленные</t>
  </si>
  <si>
    <t>городское</t>
  </si>
  <si>
    <t>сельское</t>
  </si>
  <si>
    <t xml:space="preserve"> </t>
  </si>
  <si>
    <t>приравненные к населению</t>
  </si>
  <si>
    <t>Непромышленные</t>
  </si>
  <si>
    <t>С/х</t>
  </si>
  <si>
    <t>Население в т.ч :</t>
  </si>
  <si>
    <t>Федеральный бюджет</t>
  </si>
  <si>
    <t>Республиканский бюджет</t>
  </si>
  <si>
    <t>Местный бюджет</t>
  </si>
  <si>
    <t>ЖКХ</t>
  </si>
  <si>
    <t>Фактический полезный отпуск электрической энергии (мощности) потребителям с выделением поставки населению за март 2026 г., кВт*ч.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</si>
</sst>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13" x14ac:knownFonts="1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1"/>
      <name val="Arial Cyr"/>
      <family val="2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sz val="16"/>
      <name val="Arial Cyr"/>
      <charset val="204"/>
    </font>
    <font>
      <sz val="10"/>
      <name val="Arial Cyr"/>
      <charset val="204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/>
    <xf numFmtId="0" fontId="12" fillId="0" borderId="0"/>
    <xf numFmtId="0" fontId="12" fillId="0" borderId="0"/>
  </cellStyleXfs>
  <cellXfs count="19">
    <xf numFmtId="0" fontId="0" fillId="0" borderId="0" xfId="0"/>
    <xf numFmtId="0" fontId="2" fillId="0" borderId="0" xfId="0" applyFont="1"/>
    <xf numFmtId="164" fontId="2" fillId="0" borderId="0" xfId="0" applyNumberFormat="1" applyFont="1"/>
    <xf numFmtId="2" fontId="6" fillId="0" borderId="0" xfId="0" applyNumberFormat="1" applyFont="1" applyAlignment="1">
      <alignment wrapText="1"/>
    </xf>
    <xf numFmtId="1" fontId="4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3" fontId="8" fillId="0" borderId="1" xfId="0" applyNumberFormat="1" applyFont="1" applyBorder="1"/>
    <xf numFmtId="3" fontId="2" fillId="0" borderId="0" xfId="0" applyNumberFormat="1" applyFont="1"/>
    <xf numFmtId="3" fontId="6" fillId="0" borderId="0" xfId="0" applyNumberFormat="1" applyFont="1" applyAlignment="1">
      <alignment wrapText="1"/>
    </xf>
    <xf numFmtId="165" fontId="2" fillId="0" borderId="0" xfId="0" applyNumberFormat="1" applyFont="1"/>
    <xf numFmtId="3" fontId="9" fillId="2" borderId="1" xfId="0" applyNumberFormat="1" applyFont="1" applyFill="1" applyBorder="1"/>
    <xf numFmtId="3" fontId="8" fillId="2" borderId="1" xfId="0" applyNumberFormat="1" applyFont="1" applyFill="1" applyBorder="1"/>
    <xf numFmtId="0" fontId="3" fillId="0" borderId="0" xfId="0" applyFont="1" applyFill="1" applyAlignment="1">
      <alignment horizontal="center" wrapText="1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</cellXfs>
  <cellStyles count="4">
    <cellStyle name="Normal" xfId="3"/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101;&#1085;&#1077;&#1088;&#1075;&#1086;&#1089;&#1073;&#1099;&#1090;/2026/&#1055;&#1088;&#1080;&#1083;&#1086;&#1078;&#1077;&#1085;&#1080;&#1077;%202/&#1055;&#1088;&#1080;&#1083;&#1086;&#1078;&#1077;&#1085;&#1080;&#1077;%20&#8470;2.%20&#1057;&#1074;&#1086;&#1076;%20&#1089;%20&#1072;&#1082;&#1090;&#1072;&#1084;&#1080;%20&#1041;&#1059;%20&#1084;&#1072;&#1088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101;&#1085;&#1077;&#1088;&#1075;&#1086;&#1089;&#1073;&#1099;&#1090;/2026/&#1060;&#1086;&#1088;&#1084;&#1072;%2046-&#1069;&#1069;/&#1044;&#1083;&#1103;%20&#1086;&#1090;&#1087;&#1088;&#1072;&#1074;&#1082;&#1080;/46EE.STX.EIAS(v1.0.4)_&#1084;&#1072;&#1088;&#1090;_202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101;&#1085;&#1077;&#1088;&#1075;&#1086;&#1089;&#1073;&#1099;&#1090;/2025/&#1060;&#1086;&#1088;&#1084;&#1072;%2046-&#1069;&#1069;/&#1044;&#1083;&#1103;%20&#1086;&#1090;&#1087;&#1088;&#1072;&#1074;&#1082;&#1080;/46EE.STX.EIAS(v1.0.4)_&#1076;&#1077;&#1082;&#1072;&#1073;&#1088;&#1100;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№2. Свод с актами БУ"/>
    </sheetNames>
    <sheetDataSet>
      <sheetData sheetId="0">
        <row r="242">
          <cell r="Y242">
            <v>237348.64</v>
          </cell>
        </row>
        <row r="243">
          <cell r="Y243">
            <v>10237.296</v>
          </cell>
        </row>
        <row r="247">
          <cell r="Y247">
            <v>107.17100000000001</v>
          </cell>
        </row>
        <row r="249">
          <cell r="Y249">
            <v>7939.7809999999999</v>
          </cell>
        </row>
        <row r="250">
          <cell r="Y250">
            <v>4966.9459999999999</v>
          </cell>
        </row>
        <row r="251">
          <cell r="Y251">
            <v>6146.4610000000002</v>
          </cell>
        </row>
        <row r="252">
          <cell r="Y252">
            <v>9250.1779999999999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Раздел I. А"/>
      <sheetName val="Раздел I. Б"/>
      <sheetName val="Раздел I. В"/>
      <sheetName val="Раздел II. А (ТИС)"/>
      <sheetName val="Раздел II. Б (ТИС)"/>
      <sheetName val="Раздел III"/>
      <sheetName val="Раздел IV"/>
      <sheetName val="TECHSHEET"/>
      <sheetName val="TECH_HORISONTAL"/>
      <sheetName val="DICTIONARIES"/>
      <sheetName val="AUTHORIZATION"/>
      <sheetName val="REESTR_ORG"/>
      <sheetName val="FILE_STORE_DATA"/>
      <sheetName val="LIST_SUBSIDIARY"/>
      <sheetName val="LIST_OKOPF"/>
      <sheetName val="RPT_STATISTI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8">
          <cell r="F38">
            <v>570.34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Раздел I. А"/>
      <sheetName val="Раздел I. Б"/>
      <sheetName val="Раздел I. В"/>
      <sheetName val="Раздел II. А (ТИС)"/>
      <sheetName val="Раздел II. Б (ТИС)"/>
      <sheetName val="Раздел III"/>
      <sheetName val="Раздел IV"/>
      <sheetName val="TECHSHEET"/>
      <sheetName val="TECH_HORISONTAL"/>
      <sheetName val="DICTIONARIES"/>
      <sheetName val="AUTHORIZATION"/>
      <sheetName val="REESTR_ORG"/>
      <sheetName val="FILE_STORE_DATA"/>
      <sheetName val="LIST_SUBSIDIARY"/>
      <sheetName val="LIST_OKOPF"/>
      <sheetName val="RPT_STATISTICS"/>
    </sheetNames>
    <sheetDataSet>
      <sheetData sheetId="0"/>
      <sheetData sheetId="1"/>
      <sheetData sheetId="2"/>
      <sheetData sheetId="3"/>
      <sheetData sheetId="4">
        <row r="25">
          <cell r="I25">
            <v>55640.904999999999</v>
          </cell>
        </row>
        <row r="28">
          <cell r="I28">
            <v>852.05899999999997</v>
          </cell>
        </row>
        <row r="31">
          <cell r="I31">
            <v>0</v>
          </cell>
        </row>
        <row r="34">
          <cell r="I34">
            <v>0</v>
          </cell>
        </row>
        <row r="37">
          <cell r="I37">
            <v>65931.326000000001</v>
          </cell>
        </row>
        <row r="39">
          <cell r="I39">
            <v>9651.1529999999984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2"/>
  <sheetViews>
    <sheetView tabSelected="1" zoomScaleNormal="100" workbookViewId="0">
      <selection activeCell="D19" sqref="D19:D28"/>
    </sheetView>
  </sheetViews>
  <sheetFormatPr defaultRowHeight="12.75" x14ac:dyDescent="0.2"/>
  <cols>
    <col min="1" max="1" width="16.85546875" style="1" customWidth="1"/>
    <col min="2" max="2" width="12.85546875" style="1" customWidth="1"/>
    <col min="3" max="5" width="14.85546875" style="2" bestFit="1" customWidth="1"/>
    <col min="6" max="16384" width="9.140625" style="1"/>
  </cols>
  <sheetData>
    <row r="2" spans="1:9" ht="48.75" customHeight="1" x14ac:dyDescent="0.2">
      <c r="A2" s="14" t="s">
        <v>13</v>
      </c>
      <c r="B2" s="14"/>
      <c r="C2" s="14"/>
      <c r="D2" s="14"/>
    </row>
    <row r="4" spans="1:9" ht="15" x14ac:dyDescent="0.2">
      <c r="A4" s="15" t="s">
        <v>1</v>
      </c>
      <c r="B4" s="16"/>
      <c r="C4" s="12">
        <f>'[1]Приложение №2. Свод с актами БУ'!$Y$243*1000</f>
        <v>10237296</v>
      </c>
      <c r="D4" s="3"/>
    </row>
    <row r="5" spans="1:9" ht="15" x14ac:dyDescent="0.2">
      <c r="A5" s="15" t="s">
        <v>6</v>
      </c>
      <c r="B5" s="16"/>
      <c r="C5" s="12">
        <f>'[1]Приложение №2. Свод с актами БУ'!$Y$242*1000-(C4+C6+C7+C11+C12+C13+C14)+'[2]Раздел IV'!$F$38*1000</f>
        <v>67195704</v>
      </c>
    </row>
    <row r="6" spans="1:9" ht="15" x14ac:dyDescent="0.2">
      <c r="A6" s="15" t="s">
        <v>7</v>
      </c>
      <c r="B6" s="16"/>
      <c r="C6" s="12">
        <f>'[1]Приложение №2. Свод с актами БУ'!$Y$247*1000</f>
        <v>107171</v>
      </c>
      <c r="D6" s="3"/>
    </row>
    <row r="7" spans="1:9" ht="15.75" x14ac:dyDescent="0.25">
      <c r="A7" s="5" t="s">
        <v>8</v>
      </c>
      <c r="B7" s="4"/>
      <c r="C7" s="13">
        <f>C8+C9+C10</f>
        <v>132075443</v>
      </c>
      <c r="D7" s="3"/>
    </row>
    <row r="8" spans="1:9" ht="15" x14ac:dyDescent="0.2">
      <c r="A8" s="15" t="s">
        <v>2</v>
      </c>
      <c r="B8" s="16"/>
      <c r="C8" s="12">
        <f>('[3]Раздел I. В'!$I$25+'[3]Раздел I. В'!$I$28+'[3]Раздел I. В'!$I$31+'[3]Раздел I. В'!$I$34)*1000</f>
        <v>56492964</v>
      </c>
      <c r="D8" s="3"/>
    </row>
    <row r="9" spans="1:9" ht="15" x14ac:dyDescent="0.2">
      <c r="A9" s="15" t="s">
        <v>3</v>
      </c>
      <c r="B9" s="16"/>
      <c r="C9" s="12">
        <f>'[3]Раздел I. В'!$I$37*1000</f>
        <v>65931326</v>
      </c>
      <c r="D9" s="3"/>
      <c r="E9" s="9"/>
    </row>
    <row r="10" spans="1:9" ht="15" x14ac:dyDescent="0.2">
      <c r="A10" s="15" t="s">
        <v>5</v>
      </c>
      <c r="B10" s="16"/>
      <c r="C10" s="12">
        <f>'[3]Раздел I. В'!$I$39*1000</f>
        <v>9651152.9999999981</v>
      </c>
      <c r="D10" s="3"/>
      <c r="E10" s="9"/>
    </row>
    <row r="11" spans="1:9" ht="15" x14ac:dyDescent="0.2">
      <c r="A11" s="15" t="s">
        <v>9</v>
      </c>
      <c r="B11" s="16"/>
      <c r="C11" s="12">
        <f>'[1]Приложение №2. Свод с актами БУ'!$Y$249*1000</f>
        <v>7939781</v>
      </c>
      <c r="I11" s="1" t="s">
        <v>4</v>
      </c>
    </row>
    <row r="12" spans="1:9" ht="15" x14ac:dyDescent="0.2">
      <c r="A12" s="15" t="s">
        <v>10</v>
      </c>
      <c r="B12" s="16"/>
      <c r="C12" s="12">
        <f>'[1]Приложение №2. Свод с актами БУ'!$Y$250*1000</f>
        <v>4966946</v>
      </c>
      <c r="D12" s="3"/>
    </row>
    <row r="13" spans="1:9" ht="15" x14ac:dyDescent="0.2">
      <c r="A13" s="6" t="s">
        <v>11</v>
      </c>
      <c r="B13" s="7"/>
      <c r="C13" s="12">
        <f>'[1]Приложение №2. Свод с актами БУ'!$Y$251*1000</f>
        <v>6146461</v>
      </c>
      <c r="D13" s="3"/>
    </row>
    <row r="14" spans="1:9" ht="15" x14ac:dyDescent="0.2">
      <c r="A14" s="15" t="s">
        <v>12</v>
      </c>
      <c r="B14" s="16"/>
      <c r="C14" s="12">
        <f>'[1]Приложение №2. Свод с актами БУ'!$Y$252*1000</f>
        <v>9250178</v>
      </c>
      <c r="D14" s="3"/>
    </row>
    <row r="15" spans="1:9" ht="20.25" x14ac:dyDescent="0.3">
      <c r="A15" s="17" t="s">
        <v>0</v>
      </c>
      <c r="B15" s="18"/>
      <c r="C15" s="8">
        <f>C4+C5+C6+C7+C11+C12+C13+C14</f>
        <v>237918980</v>
      </c>
      <c r="D15" s="10"/>
      <c r="E15" s="11"/>
    </row>
    <row r="21" spans="4:4" x14ac:dyDescent="0.2">
      <c r="D21" s="11"/>
    </row>
    <row r="22" spans="4:4" x14ac:dyDescent="0.2">
      <c r="D22" s="11"/>
    </row>
  </sheetData>
  <sheetProtection algorithmName="SHA-512" hashValue="IFVwMVP6dOk41tgj9q72GkKa3Y42JEFEINSNUVTnQew9ZlTv1uT/6z6g9Kis7sMfs7IfvEpyY9pfB07iIoBjjg==" saltValue="LE3IygV9dPZgtR2vEBUJ8A==" spinCount="100000" sheet="1" objects="1" scenarios="1" formatCells="0" formatColumns="0" formatRows="0" insertColumns="0" insertRows="0" insertHyperlinks="0" deleteColumns="0" deleteRows="0" sort="0" autoFilter="0" pivotTables="0"/>
  <mergeCells count="11">
    <mergeCell ref="A15:B15"/>
    <mergeCell ref="A8:B8"/>
    <mergeCell ref="A9:B9"/>
    <mergeCell ref="A11:B11"/>
    <mergeCell ref="A12:B12"/>
    <mergeCell ref="A10:B10"/>
    <mergeCell ref="A2:D2"/>
    <mergeCell ref="A4:B4"/>
    <mergeCell ref="A5:B5"/>
    <mergeCell ref="A6:B6"/>
    <mergeCell ref="A14:B14"/>
  </mergeCells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Полезный отпуск э.э.</vt:lpstr>
      <vt:lpstr>'Полезный отпуск э.э.'!Область_печати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Фатима Мухаджиева</cp:lastModifiedBy>
  <cp:lastPrinted>2015-12-07T15:03:22Z</cp:lastPrinted>
  <dcterms:created xsi:type="dcterms:W3CDTF">2007-04-05T11:04:53Z</dcterms:created>
  <dcterms:modified xsi:type="dcterms:W3CDTF">2026-04-21T11:03:16Z</dcterms:modified>
</cp:coreProperties>
</file>