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ноябрь\"/>
    </mc:Choice>
  </mc:AlternateContent>
  <workbookProtection workbookPassword="CA6C" lockStructure="1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14" i="16" l="1"/>
  <c r="C13" i="16"/>
  <c r="C12" i="16"/>
  <c r="C11" i="16"/>
  <c r="C10" i="16"/>
  <c r="C9" i="16"/>
  <c r="C8" i="16"/>
  <c r="C6" i="16"/>
  <c r="C4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<sst xmlns="http://schemas.openxmlformats.org/spreadsheetml/2006/main" count="14" uniqueCount="14">
  <si>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</si>
  <si>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</si>
  <si>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</si>
  <si>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</si>
  <si>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</si>
  <si>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</si>
  <si>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</si>
  <si>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</si>
  <si>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</si>
  <si>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</si>
  <si>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</si>
  <si>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</si>
  <si>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</si>
  <si>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ноябрь 2024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</si>
</sst>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3" fontId="9" fillId="2" borderId="1" xfId="0" applyNumberFormat="1" applyFont="1" applyFill="1" applyBorder="1"/>
    <xf numFmtId="3" fontId="8" fillId="2" borderId="1" xfId="0" applyNumberFormat="1" applyFont="1" applyFill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4">
    <cellStyle name="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8;&#1080;&#1083;&#1086;&#1078;&#1077;&#1085;&#1080;&#1077;%202/&#1055;&#1088;&#1080;&#1083;&#1086;&#1078;&#1077;&#1085;&#1080;&#1077;%202%20&#1085;&#1086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60;&#1086;&#1088;&#1084;&#1072;%2046-&#1069;&#1069;/&#1044;&#1083;&#1103;%20&#1086;&#1090;&#1087;&#1088;&#1072;&#1074;&#1082;&#1080;/46EE.STX.EIAS(v1.0.4)_&#1085;&#1086;&#1103;&#1073;&#1088;&#1100;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220889.17499999999</v>
          </cell>
        </row>
        <row r="243">
          <cell r="Y243">
            <v>10099.624</v>
          </cell>
        </row>
        <row r="247">
          <cell r="Y247">
            <v>191.57900000000001</v>
          </cell>
        </row>
        <row r="249">
          <cell r="Y249">
            <v>8134.1469999999999</v>
          </cell>
        </row>
        <row r="250">
          <cell r="Y250">
            <v>4871.607</v>
          </cell>
        </row>
        <row r="251">
          <cell r="Y251">
            <v>6863.7</v>
          </cell>
        </row>
        <row r="252">
          <cell r="Y252">
            <v>7927.7539999999999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>
        <row r="25">
          <cell r="I25">
            <v>45783.951999999997</v>
          </cell>
        </row>
        <row r="28">
          <cell r="I28">
            <v>1505.874</v>
          </cell>
        </row>
        <row r="31">
          <cell r="I31">
            <v>0</v>
          </cell>
        </row>
        <row r="34">
          <cell r="I34">
            <v>0</v>
          </cell>
        </row>
        <row r="37">
          <cell r="I37">
            <v>56907.159</v>
          </cell>
        </row>
        <row r="39">
          <cell r="I39">
            <v>8998.6760000000013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C15" sqref="C15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8" t="s">
        <v>13</v>
      </c>
      <c r="B2" s="18"/>
      <c r="C2" s="18"/>
      <c r="D2" s="18"/>
    </row>
    <row r="4" spans="1:9" ht="15" x14ac:dyDescent="0.2">
      <c r="A4" s="16" t="s">
        <v>1</v>
      </c>
      <c r="B4" s="17"/>
      <c r="C4" s="12">
        <f>'[1]Приложение №2. Свод с актами БУ'!$Y$243*1000</f>
        <v>10099624</v>
      </c>
      <c r="D4" s="3"/>
    </row>
    <row r="5" spans="1:9" ht="15" x14ac:dyDescent="0.2">
      <c r="A5" s="16" t="s">
        <v>6</v>
      </c>
      <c r="B5" s="17"/>
      <c r="C5" s="12">
        <f>'[1]Приложение №2. Свод с актами БУ'!$Y$242*1000-(C4+C6+C7+C11+C12+C13+C14)+677023</f>
        <v>70282126</v>
      </c>
    </row>
    <row r="6" spans="1:9" ht="15" x14ac:dyDescent="0.2">
      <c r="A6" s="16" t="s">
        <v>7</v>
      </c>
      <c r="B6" s="17"/>
      <c r="C6" s="12">
        <f>'[1]Приложение №2. Свод с актами БУ'!$Y$247*1000</f>
        <v>191579</v>
      </c>
      <c r="D6" s="3"/>
    </row>
    <row r="7" spans="1:9" ht="15.75" x14ac:dyDescent="0.25">
      <c r="A7" s="5" t="s">
        <v>8</v>
      </c>
      <c r="B7" s="4"/>
      <c r="C7" s="13">
        <f>C8+C9+C10</f>
        <v>113195661</v>
      </c>
      <c r="D7" s="3"/>
    </row>
    <row r="8" spans="1:9" ht="15" x14ac:dyDescent="0.2">
      <c r="A8" s="16" t="s">
        <v>2</v>
      </c>
      <c r="B8" s="17"/>
      <c r="C8" s="12">
        <f>('[2]Раздел I. В'!$I$25+'[2]Раздел I. В'!$I$28+'[2]Раздел I. В'!$I$31+'[2]Раздел I. В'!$I$34)*1000</f>
        <v>47289826</v>
      </c>
      <c r="D8" s="3"/>
    </row>
    <row r="9" spans="1:9" ht="15" x14ac:dyDescent="0.2">
      <c r="A9" s="16" t="s">
        <v>3</v>
      </c>
      <c r="B9" s="17"/>
      <c r="C9" s="12">
        <f>'[2]Раздел I. В'!$I$37*1000</f>
        <v>56907159</v>
      </c>
      <c r="D9" s="3"/>
      <c r="E9" s="9"/>
    </row>
    <row r="10" spans="1:9" ht="15" x14ac:dyDescent="0.2">
      <c r="A10" s="16" t="s">
        <v>5</v>
      </c>
      <c r="B10" s="17"/>
      <c r="C10" s="12">
        <f>'[2]Раздел I. В'!$I$39*1000</f>
        <v>8998676.0000000019</v>
      </c>
      <c r="D10" s="3"/>
      <c r="E10" s="9"/>
    </row>
    <row r="11" spans="1:9" ht="15" x14ac:dyDescent="0.2">
      <c r="A11" s="16" t="s">
        <v>9</v>
      </c>
      <c r="B11" s="17"/>
      <c r="C11" s="12">
        <f>'[1]Приложение №2. Свод с актами БУ'!$Y$249*1000</f>
        <v>8134147</v>
      </c>
      <c r="I11" s="1" t="s">
        <v>4</v>
      </c>
    </row>
    <row r="12" spans="1:9" ht="15" x14ac:dyDescent="0.2">
      <c r="A12" s="16" t="s">
        <v>10</v>
      </c>
      <c r="B12" s="17"/>
      <c r="C12" s="12">
        <f>'[1]Приложение №2. Свод с актами БУ'!$Y$250*1000</f>
        <v>4871607</v>
      </c>
      <c r="D12" s="3"/>
    </row>
    <row r="13" spans="1:9" ht="15" x14ac:dyDescent="0.2">
      <c r="A13" s="6" t="s">
        <v>11</v>
      </c>
      <c r="B13" s="7"/>
      <c r="C13" s="12">
        <f>'[1]Приложение №2. Свод с актами БУ'!$Y$251*1000</f>
        <v>6863700</v>
      </c>
      <c r="D13" s="3"/>
    </row>
    <row r="14" spans="1:9" ht="15" x14ac:dyDescent="0.2">
      <c r="A14" s="16" t="s">
        <v>12</v>
      </c>
      <c r="B14" s="17"/>
      <c r="C14" s="12">
        <f>'[1]Приложение №2. Свод с актами БУ'!$Y$252*1000</f>
        <v>7927754</v>
      </c>
      <c r="D14" s="3"/>
    </row>
    <row r="15" spans="1:9" ht="20.25" x14ac:dyDescent="0.3">
      <c r="A15" s="14" t="s">
        <v>0</v>
      </c>
      <c r="B15" s="15"/>
      <c r="C15" s="8">
        <f>C4+C5+C6+C7+C11+C12+C13+C14</f>
        <v>221566198</v>
      </c>
      <c r="D15" s="10"/>
      <c r="E15" s="11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11">
    <mergeCell ref="A2:D2"/>
    <mergeCell ref="A4:B4"/>
    <mergeCell ref="A5:B5"/>
    <mergeCell ref="A6:B6"/>
    <mergeCell ref="A14:B14"/>
    <mergeCell ref="A15:B15"/>
    <mergeCell ref="A8:B8"/>
    <mergeCell ref="A9:B9"/>
    <mergeCell ref="A11:B11"/>
    <mergeCell ref="A12:B12"/>
    <mergeCell ref="A10:B10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2024-12-25T05:46:50Z</dcterms:modified>
</cp:coreProperties>
</file>