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505" yWindow="-300" windowWidth="29040" windowHeight="12600"/>
  </bookViews>
  <sheets>
    <sheet name="4.1" sheetId="1" r:id="rId1"/>
  </sheets>
  <calcPr calcId="144525"/>
</workbook>
</file>

<file path=xl/calcChain.xml><?xml version="1.0" encoding="utf-8"?>
<calcChain xmlns="http://schemas.openxmlformats.org/spreadsheetml/2006/main">
  <c r="E25" i="1" l="1"/>
  <c r="C12" i="1"/>
  <c r="C13" i="1" s="1"/>
  <c r="E24" i="1" l="1"/>
  <c r="E10" i="1"/>
  <c r="E9" i="1"/>
  <c r="E8" i="1"/>
  <c r="E7" i="1"/>
  <c r="P8" i="1" l="1"/>
  <c r="J8" i="1"/>
  <c r="G8" i="1"/>
  <c r="P27" i="1"/>
  <c r="P26" i="1"/>
  <c r="P25" i="1"/>
  <c r="P21" i="1"/>
  <c r="P20" i="1"/>
  <c r="P18" i="1"/>
  <c r="P14" i="1" s="1"/>
  <c r="P12" i="1"/>
  <c r="M27" i="1"/>
  <c r="M26" i="1"/>
  <c r="M25" i="1"/>
  <c r="M21" i="1"/>
  <c r="M20" i="1"/>
  <c r="M19" i="1"/>
  <c r="M18" i="1"/>
  <c r="M16" i="1"/>
  <c r="M12" i="1"/>
  <c r="M10" i="1"/>
  <c r="J27" i="1"/>
  <c r="J26" i="1"/>
  <c r="J25" i="1"/>
  <c r="J21" i="1"/>
  <c r="J20" i="1"/>
  <c r="J19" i="1"/>
  <c r="J18" i="1"/>
  <c r="J16" i="1"/>
  <c r="J12" i="1"/>
  <c r="J10" i="1"/>
  <c r="G27" i="1"/>
  <c r="G26" i="1"/>
  <c r="G25" i="1"/>
  <c r="G21" i="1"/>
  <c r="G20" i="1"/>
  <c r="G19" i="1"/>
  <c r="G18" i="1"/>
  <c r="G16" i="1"/>
  <c r="G12" i="1"/>
  <c r="G10" i="1"/>
  <c r="P9" i="1"/>
  <c r="J9" i="1"/>
  <c r="G9" i="1"/>
  <c r="M11" i="1"/>
  <c r="J11" i="1"/>
  <c r="M17" i="1"/>
  <c r="M15" i="1" s="1"/>
  <c r="J17" i="1"/>
  <c r="G17" i="1"/>
  <c r="G15" i="1" s="1"/>
  <c r="M22" i="1"/>
  <c r="J22" i="1"/>
  <c r="G22" i="1"/>
  <c r="M13" i="1"/>
  <c r="J13" i="1"/>
  <c r="J24" i="1"/>
  <c r="G24" i="1"/>
  <c r="P24" i="1"/>
  <c r="P23" i="1" l="1"/>
  <c r="J23" i="1"/>
  <c r="J15" i="1"/>
  <c r="J14" i="1" s="1"/>
  <c r="J7" i="1"/>
  <c r="G14" i="1"/>
  <c r="G23" i="1"/>
  <c r="M14" i="1"/>
</calcChain>
</file>

<file path=xl/sharedStrings.xml><?xml version="1.0" encoding="utf-8"?>
<sst xmlns="http://schemas.openxmlformats.org/spreadsheetml/2006/main" count="56" uniqueCount="48">
  <si>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</si>
  <si>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N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</si>
  <si>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</si>
  <si>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</si>
  <si>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</si>
  <si>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</si>
  <si>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</si>
  <si>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</si>
  <si>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</si>
  <si>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Динамика изменения показателя, %</t>
  </si>
  <si>
    <t>1</t>
  </si>
  <si>
    <t>Всего обращений потребителей, в том числе:</t>
  </si>
  <si>
    <t>1.1</t>
  </si>
  <si>
    <t>оказание услуг по передаче электрической энергии</t>
  </si>
  <si>
    <t>1.2</t>
  </si>
  <si>
    <t>осуществление технологического присоединения</t>
  </si>
  <si>
    <t>1.3</t>
  </si>
  <si>
    <t>коммерческий учет электрической энергии</t>
  </si>
  <si>
    <t>1.4</t>
  </si>
  <si>
    <t>качество обслуживания</t>
  </si>
  <si>
    <t>1.5</t>
  </si>
  <si>
    <t>техническое обслуживание электросетевых объектов</t>
  </si>
  <si>
    <t>1.6</t>
  </si>
  <si>
    <t>прочее (указать)</t>
  </si>
  <si>
    <t>2</t>
  </si>
  <si>
    <t>Жалобы</t>
  </si>
  <si>
    <t>2.1</t>
  </si>
  <si>
    <t>оказание услуг по передаче электрической энергии, в том числе:</t>
  </si>
  <si>
    <t>2.1.1</t>
  </si>
  <si>
    <t>качество услуг по передаче электрической энергии</t>
  </si>
  <si>
    <t>2.1.2</t>
  </si>
  <si>
    <t>качество электрической энергии</t>
  </si>
  <si>
    <t>2.2</t>
  </si>
  <si>
    <t>2.3</t>
  </si>
  <si>
    <t>2.4</t>
  </si>
  <si>
    <t>2.5</t>
  </si>
  <si>
    <t>техническое обслуживание объектов электросетевого хозяйства</t>
  </si>
  <si>
    <t>2.6</t>
  </si>
  <si>
    <t>3</t>
  </si>
  <si>
    <t>Заявка на оказание услуг</t>
  </si>
  <si>
    <t>3.1</t>
  </si>
  <si>
    <t>по технологическому присоединению</t>
  </si>
  <si>
    <t>3.2</t>
  </si>
  <si>
    <t>на заключение договора на оказание услуг по передаче электрической энергии</t>
  </si>
  <si>
    <t>3.3</t>
  </si>
  <si>
    <t>организация коммерческого учета электрической энергии</t>
  </si>
  <si>
    <t>3.4</t>
  </si>
  <si>
    <t xml:space="preserve">прочее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</si>
</sst>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10" fontId="2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9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0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abSelected="1" workbookViewId="0">
      <pane ySplit="5" topLeftCell="A6" activePane="bottomLeft" state="frozen"/>
      <selection pane="bottomLeft" activeCell="Y11" sqref="Y11"/>
    </sheetView>
  </sheetViews>
  <sheetFormatPr defaultRowHeight="15" x14ac:dyDescent="0.25"/>
  <cols>
    <col min="1" max="1" width="9.140625" style="1"/>
    <col min="2" max="2" width="13.140625" style="1" customWidth="1"/>
    <col min="3" max="3" width="10.28515625" style="1" customWidth="1"/>
    <col min="4" max="4" width="13.42578125" style="1" customWidth="1"/>
    <col min="5" max="5" width="14.5703125" style="1" customWidth="1"/>
    <col min="6" max="15" width="9.140625" style="1" hidden="1" customWidth="1"/>
    <col min="16" max="16" width="0.140625" style="1" hidden="1" customWidth="1"/>
    <col min="17" max="17" width="1" style="1" hidden="1" customWidth="1"/>
    <col min="18" max="16384" width="9.140625" style="1"/>
  </cols>
  <sheetData>
    <row r="1" spans="1:17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48" customHeight="1" thickBo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48" customHeight="1" thickBot="1" x14ac:dyDescent="0.3">
      <c r="A3" s="13" t="s">
        <v>1</v>
      </c>
      <c r="B3" s="13" t="s">
        <v>2</v>
      </c>
      <c r="C3" s="15" t="s">
        <v>3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</row>
    <row r="4" spans="1:17" ht="38.25" customHeight="1" thickBot="1" x14ac:dyDescent="0.3">
      <c r="A4" s="14"/>
      <c r="B4" s="14"/>
      <c r="C4" s="15" t="s">
        <v>4</v>
      </c>
      <c r="D4" s="16"/>
      <c r="E4" s="17"/>
      <c r="F4" s="15" t="s">
        <v>5</v>
      </c>
      <c r="G4" s="16"/>
      <c r="H4" s="17"/>
      <c r="I4" s="15" t="s">
        <v>6</v>
      </c>
      <c r="J4" s="16"/>
      <c r="K4" s="17"/>
      <c r="L4" s="15" t="s">
        <v>7</v>
      </c>
      <c r="M4" s="16"/>
      <c r="N4" s="17"/>
      <c r="O4" s="15" t="s">
        <v>8</v>
      </c>
      <c r="P4" s="16"/>
      <c r="Q4" s="17"/>
    </row>
    <row r="5" spans="1:17" ht="51.75" customHeight="1" thickBot="1" x14ac:dyDescent="0.3">
      <c r="A5" s="2"/>
      <c r="B5" s="3"/>
      <c r="C5" s="4">
        <v>2019</v>
      </c>
      <c r="D5" s="4">
        <v>2020</v>
      </c>
      <c r="E5" s="4" t="s">
        <v>9</v>
      </c>
      <c r="F5" s="4">
        <v>2014</v>
      </c>
      <c r="G5" s="4">
        <v>2015</v>
      </c>
      <c r="H5" s="4" t="s">
        <v>9</v>
      </c>
      <c r="I5" s="4">
        <v>2014</v>
      </c>
      <c r="J5" s="4">
        <v>2015</v>
      </c>
      <c r="K5" s="4" t="s">
        <v>9</v>
      </c>
      <c r="L5" s="4">
        <v>2014</v>
      </c>
      <c r="M5" s="4">
        <v>2015</v>
      </c>
      <c r="N5" s="4" t="s">
        <v>9</v>
      </c>
      <c r="O5" s="4">
        <v>2014</v>
      </c>
      <c r="P5" s="4">
        <v>2015</v>
      </c>
      <c r="Q5" s="4" t="s">
        <v>9</v>
      </c>
    </row>
    <row r="6" spans="1:17" ht="15.75" thickBot="1" x14ac:dyDescent="0.3">
      <c r="A6" s="7">
        <v>1</v>
      </c>
      <c r="B6" s="4">
        <v>2</v>
      </c>
      <c r="C6" s="4">
        <v>3</v>
      </c>
      <c r="D6" s="19">
        <v>4</v>
      </c>
      <c r="E6" s="19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</row>
    <row r="7" spans="1:17" ht="51.75" thickBot="1" x14ac:dyDescent="0.3">
      <c r="A7" s="5" t="s">
        <v>10</v>
      </c>
      <c r="B7" s="3" t="s">
        <v>11</v>
      </c>
      <c r="C7" s="4">
        <v>29676</v>
      </c>
      <c r="D7" s="10">
        <v>18244</v>
      </c>
      <c r="E7" s="21">
        <f>D7/C7</f>
        <v>0.61477288044210809</v>
      </c>
      <c r="F7" s="4">
        <v>0</v>
      </c>
      <c r="G7" s="4">
        <v>13</v>
      </c>
      <c r="H7" s="8">
        <v>0</v>
      </c>
      <c r="I7" s="4">
        <v>0</v>
      </c>
      <c r="J7" s="4" t="e">
        <f>SUM(J8:J13)</f>
        <v>#REF!</v>
      </c>
      <c r="K7" s="8">
        <v>0</v>
      </c>
      <c r="L7" s="4">
        <v>1063</v>
      </c>
      <c r="M7" s="4">
        <v>871</v>
      </c>
      <c r="N7" s="8">
        <v>-0.18060000000000001</v>
      </c>
      <c r="O7" s="4">
        <v>0</v>
      </c>
      <c r="P7" s="4">
        <v>113</v>
      </c>
      <c r="Q7" s="8">
        <v>0</v>
      </c>
    </row>
    <row r="8" spans="1:17" ht="51.75" thickBot="1" x14ac:dyDescent="0.3">
      <c r="A8" s="5" t="s">
        <v>12</v>
      </c>
      <c r="B8" s="6" t="s">
        <v>13</v>
      </c>
      <c r="C8" s="4">
        <v>0</v>
      </c>
      <c r="D8" s="20">
        <v>572</v>
      </c>
      <c r="E8" s="21" t="e">
        <f>D8/C8</f>
        <v>#DIV/0!</v>
      </c>
      <c r="F8" s="4">
        <v>0</v>
      </c>
      <c r="G8" s="4" t="e">
        <f>COUNTIFS(#REF!,"+",#REF!,"+")</f>
        <v>#REF!</v>
      </c>
      <c r="H8" s="8">
        <v>0</v>
      </c>
      <c r="I8" s="4">
        <v>0</v>
      </c>
      <c r="J8" s="4" t="e">
        <f>COUNTIFS(#REF!,"+",#REF!,"+")</f>
        <v>#REF!</v>
      </c>
      <c r="K8" s="8">
        <v>0</v>
      </c>
      <c r="L8" s="4">
        <v>0</v>
      </c>
      <c r="M8" s="4">
        <v>0</v>
      </c>
      <c r="N8" s="8">
        <v>0</v>
      </c>
      <c r="O8" s="4">
        <v>0</v>
      </c>
      <c r="P8" s="4" t="e">
        <f>COUNTIFS(#REF!,"+",#REF!,"+")</f>
        <v>#REF!</v>
      </c>
      <c r="Q8" s="8">
        <v>0</v>
      </c>
    </row>
    <row r="9" spans="1:17" ht="77.25" thickBot="1" x14ac:dyDescent="0.3">
      <c r="A9" s="5" t="s">
        <v>14</v>
      </c>
      <c r="B9" s="6" t="s">
        <v>15</v>
      </c>
      <c r="C9" s="4">
        <v>1133</v>
      </c>
      <c r="D9" s="20">
        <v>1327</v>
      </c>
      <c r="E9" s="21">
        <f>D9/C9</f>
        <v>1.1712268314210061</v>
      </c>
      <c r="F9" s="4">
        <v>0</v>
      </c>
      <c r="G9" s="4" t="e">
        <f>COUNTIFS(#REF!,"+",#REF!,"+")</f>
        <v>#REF!</v>
      </c>
      <c r="H9" s="8">
        <v>0</v>
      </c>
      <c r="I9" s="4">
        <v>0</v>
      </c>
      <c r="J9" s="4" t="e">
        <f>COUNTIFS(#REF!,"+",#REF!,"+")</f>
        <v>#REF!</v>
      </c>
      <c r="K9" s="8">
        <v>0</v>
      </c>
      <c r="L9" s="4">
        <v>909</v>
      </c>
      <c r="M9" s="4">
        <v>871</v>
      </c>
      <c r="N9" s="8">
        <v>-4.1000000000000002E-2</v>
      </c>
      <c r="O9" s="4">
        <v>0</v>
      </c>
      <c r="P9" s="4" t="e">
        <f>COUNTIFS(#REF!,"+",#REF!,"+")</f>
        <v>#REF!</v>
      </c>
      <c r="Q9" s="8">
        <v>0</v>
      </c>
    </row>
    <row r="10" spans="1:17" ht="51.75" thickBot="1" x14ac:dyDescent="0.3">
      <c r="A10" s="5" t="s">
        <v>16</v>
      </c>
      <c r="B10" s="6" t="s">
        <v>17</v>
      </c>
      <c r="C10" s="4">
        <v>5622</v>
      </c>
      <c r="D10" s="20">
        <v>4977</v>
      </c>
      <c r="E10" s="21">
        <f>D10/C10</f>
        <v>0.88527214514407682</v>
      </c>
      <c r="F10" s="4">
        <v>0</v>
      </c>
      <c r="G10" s="4" t="e">
        <f>COUNTIFS(#REF!,"+",#REF!,"+")</f>
        <v>#REF!</v>
      </c>
      <c r="H10" s="8">
        <v>0</v>
      </c>
      <c r="I10" s="4">
        <v>0</v>
      </c>
      <c r="J10" s="4" t="e">
        <f>COUNTIFS(#REF!,"+",#REF!,"+")</f>
        <v>#REF!</v>
      </c>
      <c r="K10" s="8">
        <v>0</v>
      </c>
      <c r="L10" s="4">
        <v>15</v>
      </c>
      <c r="M10" s="4" t="e">
        <f>COUNTIFS(#REF!,"+",#REF!,"+")</f>
        <v>#REF!</v>
      </c>
      <c r="N10" s="8">
        <v>0</v>
      </c>
      <c r="O10" s="4">
        <v>0</v>
      </c>
      <c r="P10" s="4">
        <v>15</v>
      </c>
      <c r="Q10" s="8">
        <v>0</v>
      </c>
    </row>
    <row r="11" spans="1:17" ht="26.25" thickBot="1" x14ac:dyDescent="0.3">
      <c r="A11" s="5" t="s">
        <v>18</v>
      </c>
      <c r="B11" s="6" t="s">
        <v>19</v>
      </c>
      <c r="C11" s="4">
        <v>0</v>
      </c>
      <c r="D11" s="9">
        <v>0</v>
      </c>
      <c r="E11" s="8">
        <v>0</v>
      </c>
      <c r="F11" s="4">
        <v>0</v>
      </c>
      <c r="G11" s="4">
        <v>11</v>
      </c>
      <c r="H11" s="8">
        <v>0</v>
      </c>
      <c r="I11" s="4">
        <v>0</v>
      </c>
      <c r="J11" s="4" t="e">
        <f>COUNTIFS(#REF!,"+",#REF!,"+")</f>
        <v>#REF!</v>
      </c>
      <c r="K11" s="8">
        <v>0</v>
      </c>
      <c r="L11" s="4">
        <v>25</v>
      </c>
      <c r="M11" s="4" t="e">
        <f>COUNTIFS(#REF!,"+",#REF!,"+")</f>
        <v>#REF!</v>
      </c>
      <c r="N11" s="8">
        <v>0</v>
      </c>
      <c r="O11" s="4">
        <v>0</v>
      </c>
      <c r="P11" s="4">
        <v>1</v>
      </c>
      <c r="Q11" s="8">
        <v>0</v>
      </c>
    </row>
    <row r="12" spans="1:17" ht="51.75" thickBot="1" x14ac:dyDescent="0.3">
      <c r="A12" s="5" t="s">
        <v>20</v>
      </c>
      <c r="B12" s="6" t="s">
        <v>21</v>
      </c>
      <c r="C12" s="4" t="e">
        <f>COUNTIFS(#REF!,"+",#REF!,"+")</f>
        <v>#REF!</v>
      </c>
      <c r="D12" s="9">
        <v>0</v>
      </c>
      <c r="E12" s="8">
        <v>0</v>
      </c>
      <c r="F12" s="4">
        <v>0</v>
      </c>
      <c r="G12" s="4" t="e">
        <f>COUNTIFS(#REF!,"+",#REF!,"+")</f>
        <v>#REF!</v>
      </c>
      <c r="H12" s="8">
        <v>0</v>
      </c>
      <c r="I12" s="4">
        <v>0</v>
      </c>
      <c r="J12" s="4" t="e">
        <f>COUNTIFS(#REF!,"+",#REF!,"+")</f>
        <v>#REF!</v>
      </c>
      <c r="K12" s="8">
        <v>0</v>
      </c>
      <c r="L12" s="4">
        <v>0</v>
      </c>
      <c r="M12" s="4" t="e">
        <f>COUNTIFS(#REF!,"+",#REF!,"+")</f>
        <v>#REF!</v>
      </c>
      <c r="N12" s="8">
        <v>0</v>
      </c>
      <c r="O12" s="4">
        <v>0</v>
      </c>
      <c r="P12" s="4" t="e">
        <f>COUNTIFS(#REF!,"+",#REF!,"+")</f>
        <v>#REF!</v>
      </c>
      <c r="Q12" s="8">
        <v>0</v>
      </c>
    </row>
    <row r="13" spans="1:17" ht="15.75" thickBot="1" x14ac:dyDescent="0.3">
      <c r="A13" s="5" t="s">
        <v>22</v>
      </c>
      <c r="B13" s="6" t="s">
        <v>47</v>
      </c>
      <c r="C13" s="4" t="e">
        <f>C7-C8-C9-C10-C11-C12</f>
        <v>#REF!</v>
      </c>
      <c r="D13" s="9">
        <v>11368</v>
      </c>
      <c r="E13" s="8">
        <v>0</v>
      </c>
      <c r="F13" s="4">
        <v>0</v>
      </c>
      <c r="G13" s="4">
        <v>2</v>
      </c>
      <c r="H13" s="8">
        <v>0</v>
      </c>
      <c r="I13" s="4">
        <v>0</v>
      </c>
      <c r="J13" s="4" t="e">
        <f>COUNTIFS(#REF!,"+",#REF!,"+")</f>
        <v>#REF!</v>
      </c>
      <c r="K13" s="8">
        <v>0</v>
      </c>
      <c r="L13" s="4">
        <v>114</v>
      </c>
      <c r="M13" s="4" t="e">
        <f>COUNTIFS(#REF!,"+",#REF!,"+")</f>
        <v>#REF!</v>
      </c>
      <c r="N13" s="8">
        <v>0</v>
      </c>
      <c r="O13" s="4">
        <v>0</v>
      </c>
      <c r="P13" s="4">
        <v>97</v>
      </c>
      <c r="Q13" s="8">
        <v>0</v>
      </c>
    </row>
    <row r="14" spans="1:17" ht="15.75" thickBot="1" x14ac:dyDescent="0.3">
      <c r="A14" s="5" t="s">
        <v>24</v>
      </c>
      <c r="B14" s="6" t="s">
        <v>25</v>
      </c>
      <c r="C14" s="4">
        <v>0</v>
      </c>
      <c r="D14" s="9">
        <v>0</v>
      </c>
      <c r="E14" s="8">
        <v>0</v>
      </c>
      <c r="F14" s="4">
        <v>0</v>
      </c>
      <c r="G14" s="4" t="e">
        <f>G15+G18+G19+G20+G21+G22</f>
        <v>#REF!</v>
      </c>
      <c r="H14" s="8">
        <v>0</v>
      </c>
      <c r="I14" s="4">
        <v>0</v>
      </c>
      <c r="J14" s="4" t="e">
        <f>J15+J18+J19+J20+J21+J22</f>
        <v>#REF!</v>
      </c>
      <c r="K14" s="8">
        <v>0</v>
      </c>
      <c r="L14" s="4">
        <v>60</v>
      </c>
      <c r="M14" s="4" t="e">
        <f>M15+M18+M19+M20+M21+M22</f>
        <v>#REF!</v>
      </c>
      <c r="N14" s="8">
        <v>0</v>
      </c>
      <c r="O14" s="4">
        <v>0</v>
      </c>
      <c r="P14" s="4" t="e">
        <f>P15+P18+P19+P20+P21+P22+P16+P17</f>
        <v>#REF!</v>
      </c>
      <c r="Q14" s="8">
        <v>0</v>
      </c>
    </row>
    <row r="15" spans="1:17" ht="64.5" thickBot="1" x14ac:dyDescent="0.3">
      <c r="A15" s="5" t="s">
        <v>26</v>
      </c>
      <c r="B15" s="6" t="s">
        <v>27</v>
      </c>
      <c r="C15" s="4">
        <v>0</v>
      </c>
      <c r="D15" s="9">
        <v>0</v>
      </c>
      <c r="E15" s="8">
        <v>0</v>
      </c>
      <c r="F15" s="4">
        <v>0</v>
      </c>
      <c r="G15" s="4" t="e">
        <f>G16+G17</f>
        <v>#REF!</v>
      </c>
      <c r="H15" s="8">
        <v>0</v>
      </c>
      <c r="I15" s="4">
        <v>0</v>
      </c>
      <c r="J15" s="4" t="e">
        <f>J16+J17</f>
        <v>#REF!</v>
      </c>
      <c r="K15" s="8">
        <v>0</v>
      </c>
      <c r="L15" s="4">
        <v>0</v>
      </c>
      <c r="M15" s="4" t="e">
        <f>M16+M17</f>
        <v>#REF!</v>
      </c>
      <c r="N15" s="8">
        <v>0</v>
      </c>
      <c r="O15" s="4">
        <v>0</v>
      </c>
      <c r="P15" s="4">
        <v>0</v>
      </c>
      <c r="Q15" s="8">
        <v>0</v>
      </c>
    </row>
    <row r="16" spans="1:17" ht="51.75" thickBot="1" x14ac:dyDescent="0.3">
      <c r="A16" s="5" t="s">
        <v>28</v>
      </c>
      <c r="B16" s="6" t="s">
        <v>29</v>
      </c>
      <c r="C16" s="4">
        <v>0</v>
      </c>
      <c r="D16" s="9">
        <v>0</v>
      </c>
      <c r="E16" s="8">
        <v>0</v>
      </c>
      <c r="F16" s="4">
        <v>0</v>
      </c>
      <c r="G16" s="4" t="e">
        <f>COUNTIFS(#REF!,"+",#REF!,"+")</f>
        <v>#REF!</v>
      </c>
      <c r="H16" s="8">
        <v>0</v>
      </c>
      <c r="I16" s="4">
        <v>0</v>
      </c>
      <c r="J16" s="4" t="e">
        <f>COUNTIFS(#REF!,"+",#REF!,"+")</f>
        <v>#REF!</v>
      </c>
      <c r="K16" s="8">
        <v>0</v>
      </c>
      <c r="L16" s="4">
        <v>13</v>
      </c>
      <c r="M16" s="4" t="e">
        <f>COUNTIFS(#REF!,"+",#REF!,"+")</f>
        <v>#REF!</v>
      </c>
      <c r="N16" s="8">
        <v>0</v>
      </c>
      <c r="O16" s="4">
        <v>0</v>
      </c>
      <c r="P16" s="4">
        <v>2</v>
      </c>
      <c r="Q16" s="8">
        <v>0</v>
      </c>
    </row>
    <row r="17" spans="1:17" ht="39" thickBot="1" x14ac:dyDescent="0.3">
      <c r="A17" s="5" t="s">
        <v>30</v>
      </c>
      <c r="B17" s="6" t="s">
        <v>31</v>
      </c>
      <c r="C17" s="4">
        <v>0</v>
      </c>
      <c r="D17" s="9">
        <v>0</v>
      </c>
      <c r="E17" s="8">
        <v>0</v>
      </c>
      <c r="F17" s="4">
        <v>0</v>
      </c>
      <c r="G17" s="4" t="e">
        <f>COUNTIFS(#REF!,"+",#REF!,"+")</f>
        <v>#REF!</v>
      </c>
      <c r="H17" s="8">
        <v>0</v>
      </c>
      <c r="I17" s="4">
        <v>0</v>
      </c>
      <c r="J17" s="4" t="e">
        <f>COUNTIFS(#REF!,"+",#REF!,"+")</f>
        <v>#REF!</v>
      </c>
      <c r="K17" s="8">
        <v>0</v>
      </c>
      <c r="L17" s="4">
        <v>12</v>
      </c>
      <c r="M17" s="4" t="e">
        <f>COUNTIFS(#REF!,"+",#REF!,"+")</f>
        <v>#REF!</v>
      </c>
      <c r="N17" s="8">
        <v>0</v>
      </c>
      <c r="O17" s="4">
        <v>0</v>
      </c>
      <c r="P17" s="4">
        <v>0</v>
      </c>
      <c r="Q17" s="8">
        <v>0</v>
      </c>
    </row>
    <row r="18" spans="1:17" ht="77.25" thickBot="1" x14ac:dyDescent="0.3">
      <c r="A18" s="5" t="s">
        <v>32</v>
      </c>
      <c r="B18" s="6" t="s">
        <v>15</v>
      </c>
      <c r="C18" s="4">
        <v>0</v>
      </c>
      <c r="D18" s="9">
        <v>0</v>
      </c>
      <c r="E18" s="8">
        <v>0</v>
      </c>
      <c r="F18" s="4">
        <v>0</v>
      </c>
      <c r="G18" s="4" t="e">
        <f>COUNTIFS(#REF!,"+",#REF!,"+")</f>
        <v>#REF!</v>
      </c>
      <c r="H18" s="8">
        <v>0</v>
      </c>
      <c r="I18" s="4">
        <v>0</v>
      </c>
      <c r="J18" s="4" t="e">
        <f>COUNTIFS(#REF!,"+",#REF!,"+")</f>
        <v>#REF!</v>
      </c>
      <c r="K18" s="8">
        <v>0</v>
      </c>
      <c r="L18" s="4">
        <v>0</v>
      </c>
      <c r="M18" s="4" t="e">
        <f>COUNTIFS(#REF!,"+",#REF!,"+")</f>
        <v>#REF!</v>
      </c>
      <c r="N18" s="8">
        <v>0</v>
      </c>
      <c r="O18" s="4">
        <v>0</v>
      </c>
      <c r="P18" s="4" t="e">
        <f>COUNTIFS(#REF!,"+",#REF!,"+")</f>
        <v>#REF!</v>
      </c>
      <c r="Q18" s="8">
        <v>0</v>
      </c>
    </row>
    <row r="19" spans="1:17" ht="51.75" thickBot="1" x14ac:dyDescent="0.3">
      <c r="A19" s="5" t="s">
        <v>33</v>
      </c>
      <c r="B19" s="6" t="s">
        <v>17</v>
      </c>
      <c r="C19" s="4">
        <v>0</v>
      </c>
      <c r="D19" s="9">
        <v>0</v>
      </c>
      <c r="E19" s="8">
        <v>0</v>
      </c>
      <c r="F19" s="4">
        <v>0</v>
      </c>
      <c r="G19" s="4" t="e">
        <f>COUNTIFS(#REF!,"+",#REF!,"+")</f>
        <v>#REF!</v>
      </c>
      <c r="H19" s="8">
        <v>0</v>
      </c>
      <c r="I19" s="4">
        <v>0</v>
      </c>
      <c r="J19" s="4" t="e">
        <f>COUNTIFS(#REF!,"+",#REF!,"+")</f>
        <v>#REF!</v>
      </c>
      <c r="K19" s="8">
        <v>0</v>
      </c>
      <c r="L19" s="4">
        <v>15</v>
      </c>
      <c r="M19" s="4" t="e">
        <f>COUNTIFS(#REF!,"+",#REF!,"+")</f>
        <v>#REF!</v>
      </c>
      <c r="N19" s="8">
        <v>0</v>
      </c>
      <c r="O19" s="4">
        <v>0</v>
      </c>
      <c r="P19" s="4">
        <v>0</v>
      </c>
      <c r="Q19" s="8">
        <v>0</v>
      </c>
    </row>
    <row r="20" spans="1:17" ht="26.25" thickBot="1" x14ac:dyDescent="0.3">
      <c r="A20" s="5" t="s">
        <v>34</v>
      </c>
      <c r="B20" s="6" t="s">
        <v>19</v>
      </c>
      <c r="C20" s="4">
        <v>0</v>
      </c>
      <c r="D20" s="9">
        <v>0</v>
      </c>
      <c r="E20" s="8">
        <v>0</v>
      </c>
      <c r="F20" s="4">
        <v>0</v>
      </c>
      <c r="G20" s="4" t="e">
        <f>COUNTIFS(#REF!,"+",#REF!,"+")</f>
        <v>#REF!</v>
      </c>
      <c r="H20" s="8">
        <v>0</v>
      </c>
      <c r="I20" s="4">
        <v>0</v>
      </c>
      <c r="J20" s="4" t="e">
        <f>COUNTIFS(#REF!,"+",#REF!,"+")</f>
        <v>#REF!</v>
      </c>
      <c r="K20" s="8">
        <v>0</v>
      </c>
      <c r="L20" s="4">
        <v>0</v>
      </c>
      <c r="M20" s="4" t="e">
        <f>COUNTIFS(#REF!,"+",#REF!,"+")</f>
        <v>#REF!</v>
      </c>
      <c r="N20" s="8">
        <v>0</v>
      </c>
      <c r="O20" s="4">
        <v>0</v>
      </c>
      <c r="P20" s="4" t="e">
        <f>COUNTIFS(#REF!,"+",#REF!,"+")</f>
        <v>#REF!</v>
      </c>
      <c r="Q20" s="8">
        <v>0</v>
      </c>
    </row>
    <row r="21" spans="1:17" ht="64.5" thickBot="1" x14ac:dyDescent="0.3">
      <c r="A21" s="5" t="s">
        <v>35</v>
      </c>
      <c r="B21" s="6" t="s">
        <v>36</v>
      </c>
      <c r="C21" s="4">
        <v>0</v>
      </c>
      <c r="D21" s="9">
        <v>0</v>
      </c>
      <c r="E21" s="8">
        <v>0</v>
      </c>
      <c r="F21" s="4">
        <v>0</v>
      </c>
      <c r="G21" s="4" t="e">
        <f>COUNTIFS(#REF!,"+",#REF!,"+")</f>
        <v>#REF!</v>
      </c>
      <c r="H21" s="8">
        <v>0</v>
      </c>
      <c r="I21" s="4">
        <v>0</v>
      </c>
      <c r="J21" s="4" t="e">
        <f>COUNTIFS(#REF!,"+",#REF!,"+")</f>
        <v>#REF!</v>
      </c>
      <c r="K21" s="8">
        <v>0</v>
      </c>
      <c r="L21" s="4">
        <v>0</v>
      </c>
      <c r="M21" s="4" t="e">
        <f>COUNTIFS(#REF!,"+",#REF!,"+")</f>
        <v>#REF!</v>
      </c>
      <c r="N21" s="8">
        <v>0</v>
      </c>
      <c r="O21" s="4">
        <v>0</v>
      </c>
      <c r="P21" s="4" t="e">
        <f>COUNTIFS(#REF!,"+",#REF!,"+")</f>
        <v>#REF!</v>
      </c>
      <c r="Q21" s="8">
        <v>0</v>
      </c>
    </row>
    <row r="22" spans="1:17" ht="26.25" thickBot="1" x14ac:dyDescent="0.3">
      <c r="A22" s="5" t="s">
        <v>37</v>
      </c>
      <c r="B22" s="6" t="s">
        <v>23</v>
      </c>
      <c r="C22" s="4">
        <v>0</v>
      </c>
      <c r="D22" s="9"/>
      <c r="E22" s="8">
        <v>0</v>
      </c>
      <c r="F22" s="4">
        <v>0</v>
      </c>
      <c r="G22" s="4" t="e">
        <f>COUNTIFS(#REF!,"+",#REF!,"+")</f>
        <v>#REF!</v>
      </c>
      <c r="H22" s="8">
        <v>0</v>
      </c>
      <c r="I22" s="4">
        <v>0</v>
      </c>
      <c r="J22" s="4" t="e">
        <f>COUNTIFS(#REF!,"+",#REF!,"+")</f>
        <v>#REF!</v>
      </c>
      <c r="K22" s="8">
        <v>0</v>
      </c>
      <c r="L22" s="4">
        <v>20</v>
      </c>
      <c r="M22" s="4" t="e">
        <f>COUNTIFS(#REF!,"+",#REF!,"+")</f>
        <v>#REF!</v>
      </c>
      <c r="N22" s="8">
        <v>0</v>
      </c>
      <c r="O22" s="4">
        <v>0</v>
      </c>
      <c r="P22" s="4">
        <v>66</v>
      </c>
      <c r="Q22" s="8">
        <v>0</v>
      </c>
    </row>
    <row r="23" spans="1:17" ht="26.25" thickBot="1" x14ac:dyDescent="0.3">
      <c r="A23" s="5" t="s">
        <v>38</v>
      </c>
      <c r="B23" s="3" t="s">
        <v>39</v>
      </c>
      <c r="C23" s="4">
        <v>0</v>
      </c>
      <c r="D23" s="9">
        <v>6226</v>
      </c>
      <c r="E23" s="18">
        <v>0</v>
      </c>
      <c r="F23" s="4">
        <v>0</v>
      </c>
      <c r="G23" s="4" t="e">
        <f>G24+G25+G26+G27</f>
        <v>#REF!</v>
      </c>
      <c r="H23" s="8">
        <v>0</v>
      </c>
      <c r="I23" s="4">
        <v>0</v>
      </c>
      <c r="J23" s="4" t="e">
        <f>J24+J25+J26+J27</f>
        <v>#REF!</v>
      </c>
      <c r="K23" s="8">
        <v>0</v>
      </c>
      <c r="L23" s="4">
        <v>909</v>
      </c>
      <c r="M23" s="4">
        <v>871</v>
      </c>
      <c r="N23" s="8">
        <v>-4.1000000000000002E-2</v>
      </c>
      <c r="O23" s="4">
        <v>0</v>
      </c>
      <c r="P23" s="4" t="e">
        <f>P24+P25+P26+P27</f>
        <v>#REF!</v>
      </c>
      <c r="Q23" s="8">
        <v>0</v>
      </c>
    </row>
    <row r="24" spans="1:17" ht="64.5" thickBot="1" x14ac:dyDescent="0.3">
      <c r="A24" s="5" t="s">
        <v>40</v>
      </c>
      <c r="B24" s="6" t="s">
        <v>41</v>
      </c>
      <c r="C24" s="4">
        <v>5748</v>
      </c>
      <c r="D24" s="20">
        <v>6189</v>
      </c>
      <c r="E24" s="21">
        <f>D24/C24</f>
        <v>1.076722338204593</v>
      </c>
      <c r="F24" s="4">
        <v>0</v>
      </c>
      <c r="G24" s="4" t="e">
        <f>COUNTIFS(#REF!,"+",#REF!,"+")</f>
        <v>#REF!</v>
      </c>
      <c r="H24" s="8">
        <v>0</v>
      </c>
      <c r="I24" s="4">
        <v>0</v>
      </c>
      <c r="J24" s="4" t="e">
        <f>COUNTIFS(#REF!,"+",#REF!,"+")</f>
        <v>#REF!</v>
      </c>
      <c r="K24" s="8">
        <v>0</v>
      </c>
      <c r="L24" s="4">
        <v>909</v>
      </c>
      <c r="M24" s="4">
        <v>871</v>
      </c>
      <c r="N24" s="8">
        <v>-4.1000000000000002E-2</v>
      </c>
      <c r="O24" s="4">
        <v>0</v>
      </c>
      <c r="P24" s="4" t="e">
        <f>COUNTIFS(#REF!,"+",#REF!,"+")</f>
        <v>#REF!</v>
      </c>
      <c r="Q24" s="8">
        <v>0</v>
      </c>
    </row>
    <row r="25" spans="1:17" ht="77.25" thickBot="1" x14ac:dyDescent="0.3">
      <c r="A25" s="5" t="s">
        <v>42</v>
      </c>
      <c r="B25" s="6" t="s">
        <v>43</v>
      </c>
      <c r="C25" s="4">
        <v>415</v>
      </c>
      <c r="D25" s="20">
        <v>0</v>
      </c>
      <c r="E25" s="21">
        <f>D25/C25</f>
        <v>0</v>
      </c>
      <c r="F25" s="4">
        <v>0</v>
      </c>
      <c r="G25" s="4" t="e">
        <f>COUNTIFS(#REF!,"+",#REF!,"+")</f>
        <v>#REF!</v>
      </c>
      <c r="H25" s="8">
        <v>0</v>
      </c>
      <c r="I25" s="4">
        <v>0</v>
      </c>
      <c r="J25" s="4" t="e">
        <f>COUNTIFS(#REF!,"+",#REF!,"+")</f>
        <v>#REF!</v>
      </c>
      <c r="K25" s="8">
        <v>0</v>
      </c>
      <c r="L25" s="4">
        <v>0</v>
      </c>
      <c r="M25" s="4" t="e">
        <f>COUNTIFS(#REF!,"+",#REF!,"+")</f>
        <v>#REF!</v>
      </c>
      <c r="N25" s="8">
        <v>0</v>
      </c>
      <c r="O25" s="4">
        <v>0</v>
      </c>
      <c r="P25" s="4" t="e">
        <f>COUNTIFS(#REF!,"+",#REF!,"+")</f>
        <v>#REF!</v>
      </c>
      <c r="Q25" s="8">
        <v>0</v>
      </c>
    </row>
    <row r="26" spans="1:17" ht="64.5" thickBot="1" x14ac:dyDescent="0.3">
      <c r="A26" s="5" t="s">
        <v>44</v>
      </c>
      <c r="B26" s="6" t="s">
        <v>45</v>
      </c>
      <c r="C26" s="4">
        <v>0</v>
      </c>
      <c r="D26" s="9">
        <v>0</v>
      </c>
      <c r="E26" s="8">
        <v>0</v>
      </c>
      <c r="F26" s="4">
        <v>0</v>
      </c>
      <c r="G26" s="4" t="e">
        <f>COUNTIFS(#REF!,"+",#REF!,"+")</f>
        <v>#REF!</v>
      </c>
      <c r="H26" s="8">
        <v>0</v>
      </c>
      <c r="I26" s="4">
        <v>0</v>
      </c>
      <c r="J26" s="4" t="e">
        <f>COUNTIFS(#REF!,"+",#REF!,"+")</f>
        <v>#REF!</v>
      </c>
      <c r="K26" s="8">
        <v>0</v>
      </c>
      <c r="L26" s="4">
        <v>0</v>
      </c>
      <c r="M26" s="4" t="e">
        <f>COUNTIFS(#REF!,"+",#REF!,"+")</f>
        <v>#REF!</v>
      </c>
      <c r="N26" s="8">
        <v>0</v>
      </c>
      <c r="O26" s="4">
        <v>0</v>
      </c>
      <c r="P26" s="4" t="e">
        <f>COUNTIFS(#REF!,"+",#REF!,"+")</f>
        <v>#REF!</v>
      </c>
      <c r="Q26" s="8">
        <v>0</v>
      </c>
    </row>
    <row r="27" spans="1:17" ht="26.25" thickBot="1" x14ac:dyDescent="0.3">
      <c r="A27" s="5" t="s">
        <v>46</v>
      </c>
      <c r="B27" s="6" t="s">
        <v>23</v>
      </c>
      <c r="C27" s="4">
        <v>0</v>
      </c>
      <c r="D27" s="4">
        <v>0</v>
      </c>
      <c r="E27" s="8">
        <v>0</v>
      </c>
      <c r="F27" s="4">
        <v>0</v>
      </c>
      <c r="G27" s="4" t="e">
        <f>COUNTIFS(#REF!,"+",#REF!,"+")</f>
        <v>#REF!</v>
      </c>
      <c r="H27" s="8">
        <v>0</v>
      </c>
      <c r="I27" s="4">
        <v>0</v>
      </c>
      <c r="J27" s="4" t="e">
        <f>COUNTIFS(#REF!,"+",#REF!,"+")</f>
        <v>#REF!</v>
      </c>
      <c r="K27" s="8">
        <v>0</v>
      </c>
      <c r="L27" s="4">
        <v>0</v>
      </c>
      <c r="M27" s="4" t="e">
        <f>COUNTIFS(#REF!,"+",#REF!,"+")</f>
        <v>#REF!</v>
      </c>
      <c r="N27" s="8">
        <v>0</v>
      </c>
      <c r="O27" s="4">
        <v>0</v>
      </c>
      <c r="P27" s="4" t="e">
        <f>COUNTIFS(#REF!,"+",#REF!,"+")</f>
        <v>#REF!</v>
      </c>
      <c r="Q27" s="8">
        <v>0</v>
      </c>
    </row>
  </sheetData>
  <mergeCells count="9">
    <mergeCell ref="A1:Q2"/>
    <mergeCell ref="A3:A4"/>
    <mergeCell ref="B3:B4"/>
    <mergeCell ref="C3:Q3"/>
    <mergeCell ref="C4:E4"/>
    <mergeCell ref="F4:H4"/>
    <mergeCell ref="I4:K4"/>
    <mergeCell ref="L4:N4"/>
    <mergeCell ref="O4:Q4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4.1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Заур Гурижев</dc:creator>
  <cp:lastModifiedBy>Зарина Митигова</cp:lastModifiedBy>
  <cp:revision/>
  <cp:lastPrinted>2021-10-19T12:33:33Z</cp:lastPrinted>
  <dcterms:created xsi:type="dcterms:W3CDTF">2016-02-01T04:56:38Z</dcterms:created>
  <dcterms:modified xsi:type="dcterms:W3CDTF">2021-10-19T12:57:31Z</dcterms:modified>
</cp:coreProperties>
</file>