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5\СМИ\Информация для опубликования\март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7" i="1" l="1"/>
  <c r="B17" i="1" l="1"/>
  <c r="A17" i="1"/>
  <c r="E10" i="1" l="1"/>
  <c r="C17" i="1" l="1"/>
  <c r="J8" i="1"/>
  <c r="J7" i="1" l="1"/>
  <c r="J6" i="1"/>
  <c r="J10" i="1" s="1"/>
  <c r="G17" i="1" l="1"/>
  <c r="A14" i="1" l="1"/>
</calcChain>
</file>

<file path=xl/comments1.xml><?xml version="1.0" encoding="utf-8"?>
<comments xmlns="http://schemas.openxmlformats.org/spreadsheetml/2006/main">
  <authors>
    <author>Admin</author>
  </authors>
  <commentList>
    <comment ref="D17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<sst xmlns="http://schemas.openxmlformats.org/spreadsheetml/2006/main" count="26" uniqueCount="22">
  <si>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</si>
  <si>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</si>
  <si>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</si>
  <si>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</si>
  <si>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</si>
  <si>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</si>
  <si>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</si>
  <si>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</si>
  <si>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</si>
  <si>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</si>
  <si>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</si>
  <si>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</si>
  <si>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</si>
  <si>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</si>
  <si>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</si>
  <si>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</si>
  <si>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</si>
  <si>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</si>
  <si>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</si>
  <si>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</si>
  <si>
    <t>руб./МВт*ч без НДС</t>
  </si>
  <si>
    <t>плата за услуги по управлению изменением режима потребления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</si>
</sst>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[$-419]mmmm\ yyyy;@"/>
    <numFmt numFmtId="165" formatCode="#,##0.00_ ;\-#,##0.00\ 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/>
    </xf>
    <xf numFmtId="165" fontId="6" fillId="0" borderId="3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82;&#1086;&#1084;&#1087;&#1077;&#1085;&#1089;&#1072;&#1094;&#1080;&#1103;%20&#1087;&#1086;&#1090;&#1077;&#1088;&#1100;%20&#1063;&#1077;&#1095;&#1077;&#1085;&#1101;&#1085;&#1077;&#1088;&#1075;&#1086;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5/&#1055;&#1086;&#1090;&#1077;&#1088;&#1080;/&#1055;&#1086;&#1090;&#1077;&#1088;&#108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7">
          <cell r="B7">
            <v>369759326</v>
          </cell>
          <cell r="T7">
            <v>667694</v>
          </cell>
          <cell r="Y7">
            <v>234609278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 refreshError="1"/>
      <sheetData sheetId="1">
        <row r="4">
          <cell r="D4">
            <v>77539500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8"/>
  <sheetViews>
    <sheetView tabSelected="1" zoomScale="90" zoomScaleNormal="90" workbookViewId="0">
      <selection activeCell="A17" sqref="A17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7.25" customHeight="1" x14ac:dyDescent="0.25">
      <c r="A2" s="19" t="s">
        <v>10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21" t="s">
        <v>19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x14ac:dyDescent="0.25">
      <c r="A4" s="23">
        <v>45717</v>
      </c>
      <c r="B4" s="23"/>
      <c r="C4" s="23"/>
      <c r="D4" s="23"/>
      <c r="E4" s="23"/>
      <c r="F4" s="23"/>
      <c r="G4" s="23"/>
      <c r="H4" s="23"/>
      <c r="I4" s="23"/>
      <c r="J4" s="23"/>
    </row>
    <row r="5" spans="1:10" ht="96.75" customHeight="1" x14ac:dyDescent="0.25">
      <c r="A5" s="27" t="s">
        <v>0</v>
      </c>
      <c r="B5" s="28"/>
      <c r="C5" s="29"/>
      <c r="D5" s="11" t="s">
        <v>1</v>
      </c>
      <c r="E5" s="30" t="s">
        <v>2</v>
      </c>
      <c r="F5" s="30"/>
      <c r="G5" s="30"/>
      <c r="H5" s="30"/>
      <c r="I5" s="30"/>
      <c r="J5" s="13" t="s">
        <v>3</v>
      </c>
    </row>
    <row r="6" spans="1:10" ht="31.5" x14ac:dyDescent="0.25">
      <c r="A6" s="27" t="s">
        <v>4</v>
      </c>
      <c r="B6" s="28"/>
      <c r="C6" s="29"/>
      <c r="D6" s="11" t="s">
        <v>20</v>
      </c>
      <c r="E6" s="24">
        <v>2312.92</v>
      </c>
      <c r="F6" s="25"/>
      <c r="G6" s="25"/>
      <c r="H6" s="25"/>
      <c r="I6" s="26"/>
      <c r="J6" s="15">
        <f>E6</f>
        <v>2312.92</v>
      </c>
    </row>
    <row r="7" spans="1:10" ht="31.5" x14ac:dyDescent="0.25">
      <c r="A7" s="27" t="s">
        <v>5</v>
      </c>
      <c r="B7" s="28"/>
      <c r="C7" s="29"/>
      <c r="D7" s="14" t="s">
        <v>20</v>
      </c>
      <c r="E7" s="24">
        <v>4.8099999999999996</v>
      </c>
      <c r="F7" s="25"/>
      <c r="G7" s="25"/>
      <c r="H7" s="25"/>
      <c r="I7" s="26"/>
      <c r="J7" s="15">
        <f>E7</f>
        <v>4.8099999999999996</v>
      </c>
    </row>
    <row r="8" spans="1:10" ht="31.5" customHeight="1" x14ac:dyDescent="0.25">
      <c r="A8" s="27" t="s">
        <v>21</v>
      </c>
      <c r="B8" s="28"/>
      <c r="C8" s="29"/>
      <c r="D8" s="14" t="s">
        <v>20</v>
      </c>
      <c r="E8" s="24">
        <v>0.21</v>
      </c>
      <c r="F8" s="25"/>
      <c r="G8" s="25"/>
      <c r="H8" s="25"/>
      <c r="I8" s="26"/>
      <c r="J8" s="15">
        <f>E8</f>
        <v>0.21</v>
      </c>
    </row>
    <row r="9" spans="1:10" ht="31.5" customHeight="1" x14ac:dyDescent="0.25">
      <c r="A9" s="27" t="s">
        <v>6</v>
      </c>
      <c r="B9" s="28"/>
      <c r="C9" s="29"/>
      <c r="D9" s="14" t="s">
        <v>20</v>
      </c>
      <c r="E9" s="24">
        <v>31.65</v>
      </c>
      <c r="F9" s="25"/>
      <c r="G9" s="25"/>
      <c r="H9" s="25"/>
      <c r="I9" s="26"/>
      <c r="J9" s="15">
        <v>129.86000000000001</v>
      </c>
    </row>
    <row r="10" spans="1:10" ht="31.5" x14ac:dyDescent="0.25">
      <c r="A10" s="36" t="s">
        <v>7</v>
      </c>
      <c r="B10" s="37"/>
      <c r="C10" s="38"/>
      <c r="D10" s="3" t="s">
        <v>20</v>
      </c>
      <c r="E10" s="39">
        <f>SUM(E6:I9)</f>
        <v>2349.59</v>
      </c>
      <c r="F10" s="40"/>
      <c r="G10" s="40"/>
      <c r="H10" s="40"/>
      <c r="I10" s="41"/>
      <c r="J10" s="16">
        <f>SUM(J6:J9)</f>
        <v>2447.8000000000002</v>
      </c>
    </row>
    <row r="11" spans="1:10" ht="39" customHeight="1" x14ac:dyDescent="0.25">
      <c r="A11" s="42" t="s">
        <v>8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0" ht="66.75" customHeight="1" x14ac:dyDescent="0.25">
      <c r="A12" s="34" t="s">
        <v>9</v>
      </c>
      <c r="B12" s="35"/>
      <c r="C12" s="35"/>
      <c r="D12" s="35"/>
      <c r="E12" s="35"/>
      <c r="F12" s="35"/>
      <c r="G12" s="35"/>
      <c r="H12" s="35"/>
      <c r="I12" s="35"/>
      <c r="J12" s="35"/>
    </row>
    <row r="13" spans="1:10" ht="14.25" customHeight="1" x14ac:dyDescent="0.25">
      <c r="A13" s="4"/>
      <c r="B13" s="5"/>
      <c r="C13" s="5"/>
      <c r="D13" s="5"/>
      <c r="E13" s="5"/>
      <c r="F13" s="5"/>
      <c r="G13" s="5"/>
      <c r="H13" s="5"/>
      <c r="I13" s="5"/>
      <c r="J13" s="5"/>
    </row>
    <row r="14" spans="1:10" x14ac:dyDescent="0.25">
      <c r="A14" s="8">
        <f>A4</f>
        <v>45717</v>
      </c>
      <c r="B14" s="31" t="s">
        <v>17</v>
      </c>
      <c r="C14" s="32"/>
      <c r="D14" s="32"/>
      <c r="E14" s="32"/>
      <c r="F14" s="32"/>
      <c r="G14" s="33"/>
    </row>
    <row r="15" spans="1:10" x14ac:dyDescent="0.25">
      <c r="A15" s="47" t="s">
        <v>11</v>
      </c>
      <c r="B15" s="47" t="s">
        <v>12</v>
      </c>
      <c r="C15" s="48" t="s">
        <v>13</v>
      </c>
      <c r="D15" s="48"/>
      <c r="E15" s="48"/>
      <c r="F15" s="48"/>
      <c r="G15" s="48"/>
    </row>
    <row r="16" spans="1:10" ht="82.5" customHeight="1" x14ac:dyDescent="0.25">
      <c r="A16" s="47"/>
      <c r="B16" s="47"/>
      <c r="C16" s="6" t="s">
        <v>14</v>
      </c>
      <c r="D16" s="49" t="s">
        <v>15</v>
      </c>
      <c r="E16" s="50"/>
      <c r="F16" s="51"/>
      <c r="G16" s="7" t="s">
        <v>16</v>
      </c>
    </row>
    <row r="17" spans="1:7" x14ac:dyDescent="0.25">
      <c r="A17" s="9">
        <f>[1]Лист1!$B$7</f>
        <v>369759326</v>
      </c>
      <c r="B17" s="9">
        <f>[1]Лист1!$Y$7+[1]Лист1!$T$7</f>
        <v>235276972</v>
      </c>
      <c r="C17" s="10">
        <f>A17-B17</f>
        <v>134482354</v>
      </c>
      <c r="D17" s="44">
        <f>'[2]по балансу и сверхбаланса'!$D$4</f>
        <v>77539500</v>
      </c>
      <c r="E17" s="45"/>
      <c r="F17" s="46"/>
      <c r="G17" s="10">
        <f>C17-D17</f>
        <v>56942854</v>
      </c>
    </row>
    <row r="18" spans="1:7" x14ac:dyDescent="0.25">
      <c r="E18" s="12"/>
      <c r="F18" s="12"/>
    </row>
    <row r="23" spans="1:7" x14ac:dyDescent="0.25">
      <c r="C23" s="12"/>
    </row>
    <row r="24" spans="1:7" x14ac:dyDescent="0.25">
      <c r="C24" s="12"/>
    </row>
    <row r="28" spans="1:7" x14ac:dyDescent="0.25">
      <c r="E28" s="12"/>
    </row>
  </sheetData>
  <sheetProtection algorithmName="SHA-512" hashValue="gaJ4rVZWAdgs/G/YlILlk7LuUtWclwgQ2YP/FVB5mggGJqLla8nk4BKaWh7qE1G91goxtaZt3qknNjUjgmudtw==" saltValue="7CuiALH2HToTLXoQAkDT6Q==" spinCount="100000" sheet="1" objects="1" scenarios="1" formatCells="0" formatColumns="0" formatRows="0" insertColumns="0" insertRows="0" insertHyperlinks="0" deleteColumns="0" deleteRows="0" sort="0" autoFilter="0" pivotTables="0"/>
  <mergeCells count="24">
    <mergeCell ref="D17:F17"/>
    <mergeCell ref="A15:A16"/>
    <mergeCell ref="B15:B16"/>
    <mergeCell ref="C15:G15"/>
    <mergeCell ref="D16:F16"/>
    <mergeCell ref="B14:G14"/>
    <mergeCell ref="A12:J12"/>
    <mergeCell ref="A7:C7"/>
    <mergeCell ref="E7:I7"/>
    <mergeCell ref="A10:C10"/>
    <mergeCell ref="E10:I10"/>
    <mergeCell ref="A11:J11"/>
    <mergeCell ref="A8:C8"/>
    <mergeCell ref="E8:I8"/>
    <mergeCell ref="A1:J1"/>
    <mergeCell ref="A2:J2"/>
    <mergeCell ref="A3:J3"/>
    <mergeCell ref="A4:J4"/>
    <mergeCell ref="E9:I9"/>
    <mergeCell ref="A5:C5"/>
    <mergeCell ref="E5:I5"/>
    <mergeCell ref="A6:C6"/>
    <mergeCell ref="E6:I6"/>
    <mergeCell ref="A9:C9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Фатима Мухаджиева</cp:lastModifiedBy>
  <cp:lastPrinted>2017-08-16T10:41:52Z</cp:lastPrinted>
  <dcterms:created xsi:type="dcterms:W3CDTF">2017-08-16T10:26:16Z</dcterms:created>
  <dcterms:modified xsi:type="dcterms:W3CDTF">2025-04-24T11:17:25Z</dcterms:modified>
</cp:coreProperties>
</file>