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май\"/>
    </mc:Choice>
  </mc:AlternateContent>
  <bookViews>
    <workbookView xWindow="0" yWindow="0" windowWidth="28800" windowHeight="121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 l="1"/>
  <c r="A17" i="1"/>
  <c r="E10" i="1" l="1"/>
  <c r="C17" i="1" l="1"/>
  <c r="J8" i="1"/>
  <c r="J7" i="1" l="1"/>
  <c r="J6" i="1"/>
  <c r="J10" i="1" s="1"/>
  <c r="G17" i="1" l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<sst xmlns="http://schemas.openxmlformats.org/spreadsheetml/2006/main" count="26" uniqueCount="22">
  <si>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</si>
  <si>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</si>
  <si>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</si>
  <si>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</si>
  <si>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</si>
  <si>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</si>
  <si>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</si>
  <si>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</si>
  <si>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</si>
  <si>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</si>
  <si>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</si>
  <si>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</si>
  <si>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</si>
  <si>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</si>
  <si>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</si>
  <si>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</si>
  <si>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</si>
  <si>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</si>
  <si>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</si>
  <si>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</si>
  <si>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руб./МВт*ч без НДС</t>
  </si>
  <si>
    <t>плата за услуги по управлению изменением режима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</si>
</sst>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">
          <cell r="B9">
            <v>275415109</v>
          </cell>
          <cell r="T9">
            <v>573431</v>
          </cell>
          <cell r="Y9">
            <v>197307249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 refreshError="1"/>
      <sheetData sheetId="1">
        <row r="4">
          <cell r="F4">
            <v>48643570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zoomScale="90" zoomScaleNormal="90" workbookViewId="0">
      <selection activeCell="E8" sqref="E8:I8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47.25" customHeight="1" x14ac:dyDescent="0.25">
      <c r="A2" s="46" t="s">
        <v>10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5">
      <c r="A3" s="48" t="s">
        <v>19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x14ac:dyDescent="0.25">
      <c r="A4" s="50">
        <v>45778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96.75" customHeight="1" x14ac:dyDescent="0.25">
      <c r="A5" s="30" t="s">
        <v>0</v>
      </c>
      <c r="B5" s="31"/>
      <c r="C5" s="32"/>
      <c r="D5" s="11" t="s">
        <v>1</v>
      </c>
      <c r="E5" s="51" t="s">
        <v>2</v>
      </c>
      <c r="F5" s="51"/>
      <c r="G5" s="51"/>
      <c r="H5" s="51"/>
      <c r="I5" s="51"/>
      <c r="J5" s="13" t="s">
        <v>3</v>
      </c>
    </row>
    <row r="6" spans="1:10" ht="31.5" x14ac:dyDescent="0.25">
      <c r="A6" s="30" t="s">
        <v>4</v>
      </c>
      <c r="B6" s="31"/>
      <c r="C6" s="32"/>
      <c r="D6" s="11" t="s">
        <v>20</v>
      </c>
      <c r="E6" s="33">
        <v>2250.09</v>
      </c>
      <c r="F6" s="34"/>
      <c r="G6" s="34"/>
      <c r="H6" s="34"/>
      <c r="I6" s="35"/>
      <c r="J6" s="15">
        <f>E6</f>
        <v>2250.09</v>
      </c>
    </row>
    <row r="7" spans="1:10" ht="31.5" x14ac:dyDescent="0.25">
      <c r="A7" s="30" t="s">
        <v>5</v>
      </c>
      <c r="B7" s="31"/>
      <c r="C7" s="32"/>
      <c r="D7" s="14" t="s">
        <v>20</v>
      </c>
      <c r="E7" s="33">
        <v>4.8099999999999996</v>
      </c>
      <c r="F7" s="34"/>
      <c r="G7" s="34"/>
      <c r="H7" s="34"/>
      <c r="I7" s="35"/>
      <c r="J7" s="15">
        <f>E7</f>
        <v>4.8099999999999996</v>
      </c>
    </row>
    <row r="8" spans="1:10" ht="31.5" customHeight="1" x14ac:dyDescent="0.25">
      <c r="A8" s="30" t="s">
        <v>21</v>
      </c>
      <c r="B8" s="31"/>
      <c r="C8" s="32"/>
      <c r="D8" s="14" t="s">
        <v>20</v>
      </c>
      <c r="E8" s="33">
        <v>0.49</v>
      </c>
      <c r="F8" s="34"/>
      <c r="G8" s="34"/>
      <c r="H8" s="34"/>
      <c r="I8" s="35"/>
      <c r="J8" s="15">
        <f>E8</f>
        <v>0.49</v>
      </c>
    </row>
    <row r="9" spans="1:10" ht="31.5" customHeight="1" x14ac:dyDescent="0.25">
      <c r="A9" s="30" t="s">
        <v>6</v>
      </c>
      <c r="B9" s="31"/>
      <c r="C9" s="32"/>
      <c r="D9" s="14" t="s">
        <v>20</v>
      </c>
      <c r="E9" s="33">
        <v>31.65</v>
      </c>
      <c r="F9" s="34"/>
      <c r="G9" s="34"/>
      <c r="H9" s="34"/>
      <c r="I9" s="35"/>
      <c r="J9" s="15">
        <v>129.86000000000001</v>
      </c>
    </row>
    <row r="10" spans="1:10" ht="31.5" x14ac:dyDescent="0.25">
      <c r="A10" s="36" t="s">
        <v>7</v>
      </c>
      <c r="B10" s="37"/>
      <c r="C10" s="38"/>
      <c r="D10" s="3" t="s">
        <v>20</v>
      </c>
      <c r="E10" s="39">
        <f>SUM(E6:I9)</f>
        <v>2287.04</v>
      </c>
      <c r="F10" s="40"/>
      <c r="G10" s="40"/>
      <c r="H10" s="40"/>
      <c r="I10" s="41"/>
      <c r="J10" s="16">
        <f>SUM(J6:J9)</f>
        <v>2385.25</v>
      </c>
    </row>
    <row r="11" spans="1:10" ht="39" customHeight="1" x14ac:dyDescent="0.25">
      <c r="A11" s="42" t="s">
        <v>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6.75" customHeight="1" x14ac:dyDescent="0.25">
      <c r="A12" s="28" t="s">
        <v>9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45778</v>
      </c>
      <c r="B14" s="25" t="s">
        <v>17</v>
      </c>
      <c r="C14" s="26"/>
      <c r="D14" s="26"/>
      <c r="E14" s="26"/>
      <c r="F14" s="26"/>
      <c r="G14" s="27"/>
    </row>
    <row r="15" spans="1:10" x14ac:dyDescent="0.25">
      <c r="A15" s="20" t="s">
        <v>11</v>
      </c>
      <c r="B15" s="20" t="s">
        <v>12</v>
      </c>
      <c r="C15" s="21" t="s">
        <v>13</v>
      </c>
      <c r="D15" s="21"/>
      <c r="E15" s="21"/>
      <c r="F15" s="21"/>
      <c r="G15" s="21"/>
    </row>
    <row r="16" spans="1:10" ht="82.5" customHeight="1" x14ac:dyDescent="0.25">
      <c r="A16" s="20"/>
      <c r="B16" s="20"/>
      <c r="C16" s="6" t="s">
        <v>14</v>
      </c>
      <c r="D16" s="22" t="s">
        <v>15</v>
      </c>
      <c r="E16" s="23"/>
      <c r="F16" s="24"/>
      <c r="G16" s="7" t="s">
        <v>16</v>
      </c>
    </row>
    <row r="17" spans="1:7" x14ac:dyDescent="0.25">
      <c r="A17" s="9">
        <f>[1]Лист1!$B$9</f>
        <v>275415109</v>
      </c>
      <c r="B17" s="9">
        <f>[1]Лист1!$Y$9+[1]Лист1!$T$9</f>
        <v>197880680</v>
      </c>
      <c r="C17" s="10">
        <f>A17-B17</f>
        <v>77534429</v>
      </c>
      <c r="D17" s="17">
        <f>'[2]по балансу и сверхбаланса'!$F$4</f>
        <v>48643570</v>
      </c>
      <c r="E17" s="18"/>
      <c r="F17" s="19"/>
      <c r="G17" s="10">
        <f>C17-D17</f>
        <v>28890859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algorithmName="SHA-512" hashValue="0PIr+/cRj7/tag9+x/ZJpwEsLo0PA0HeVTyAiMchj2SFFiJ14JjrOcRP6XnA4Klr5gyOrnKXX6A84bva8UBhFw==" saltValue="aJAUrfUyPLi+l9UuOl4OFw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  <mergeCell ref="B14:G14"/>
    <mergeCell ref="A12:J12"/>
    <mergeCell ref="A7:C7"/>
    <mergeCell ref="E7:I7"/>
    <mergeCell ref="A10:C10"/>
    <mergeCell ref="E10:I10"/>
    <mergeCell ref="A11:J11"/>
    <mergeCell ref="A8:C8"/>
    <mergeCell ref="E8:I8"/>
    <mergeCell ref="D17:F17"/>
    <mergeCell ref="A15:A16"/>
    <mergeCell ref="B15:B16"/>
    <mergeCell ref="C15:G15"/>
    <mergeCell ref="D16:F16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2025-06-18T07:16:03Z</dcterms:modified>
</cp:coreProperties>
</file>