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80" windowWidth="18195" windowHeight="10935"/>
  </bookViews>
  <sheets>
    <sheet name="потери" sheetId="1" r:id="rId1"/>
  </sheets>
  <externalReferences>
    <externalReference r:id="rId2"/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D16" i="1" l="1"/>
  <c r="B16" i="1"/>
  <c r="A16" i="1"/>
  <c r="C16" i="1" l="1"/>
  <c r="A13" i="1" l="1"/>
  <c r="G16" i="1"/>
  <c r="J9" i="1" l="1"/>
  <c r="E9" i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2021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<sst xmlns="http://schemas.openxmlformats.org/spreadsheetml/2006/main" count="24" uniqueCount="21">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</sst>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2;&#1077;&#1085;&#1099;/&#1088;&#1072;&#1089;&#1095;&#1077;&#1090;%20&#1085;&#1077;&#1088;&#1077;&#1075;%20&#1094;&#1077;&#1085;_2021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5;&#1086;&#1090;&#1077;&#1088;&#1080;/&#1055;&#1086;&#1090;&#1077;&#1088;&#108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"/>
      <sheetName val="составляющие цен_январь 2021"/>
      <sheetName val="составляющие цен_февраль 2021"/>
      <sheetName val="составляющие цен_март 2021"/>
      <sheetName val="составляющие цен_апрель 2021"/>
      <sheetName val="составляющие цен_май 2021"/>
      <sheetName val="составляющие цен_июнь 2021"/>
      <sheetName val="составляющие цен_июль 2021"/>
      <sheetName val="составляющие цен_август 2021"/>
      <sheetName val="составляющие цен_сентябрь 2021"/>
      <sheetName val="составляющие цен_октябрь 2021"/>
      <sheetName val="составляющие цен_ноябрь 2021"/>
      <sheetName val="составляющие цен_декабрь 2021"/>
    </sheetNames>
    <sheetDataSet>
      <sheetData sheetId="0">
        <row r="7">
          <cell r="K7">
            <v>280459.96000000002</v>
          </cell>
          <cell r="L7">
            <v>301260.73800000001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6742">
          <cell r="ARH6742">
            <v>201582315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 учета убытков прошлых лет"/>
      <sheetName val="по балансу и сверхбаланса"/>
      <sheetName val="С учетом убытков прошлых лет"/>
    </sheetNames>
    <sheetDataSet>
      <sheetData sheetId="0"/>
      <sheetData sheetId="1">
        <row r="4">
          <cell r="K4">
            <v>59945229</v>
          </cell>
          <cell r="L4">
            <v>67495783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activeCell="A5" sqref="A5:C5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47.25" customHeight="1" x14ac:dyDescent="0.25">
      <c r="A2" s="44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48">
        <v>44501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6.75" customHeight="1" x14ac:dyDescent="0.25">
      <c r="A5" s="26" t="s">
        <v>0</v>
      </c>
      <c r="B5" s="27"/>
      <c r="C5" s="28"/>
      <c r="D5" s="11" t="s">
        <v>1</v>
      </c>
      <c r="E5" s="49" t="s">
        <v>2</v>
      </c>
      <c r="F5" s="49"/>
      <c r="G5" s="49"/>
      <c r="H5" s="49"/>
      <c r="I5" s="49"/>
      <c r="J5" s="49" t="s">
        <v>3</v>
      </c>
      <c r="K5" s="49"/>
      <c r="L5" s="49"/>
      <c r="M5" s="49"/>
    </row>
    <row r="6" spans="1:13" ht="31.5" x14ac:dyDescent="0.25">
      <c r="A6" s="26" t="s">
        <v>4</v>
      </c>
      <c r="B6" s="27"/>
      <c r="C6" s="28"/>
      <c r="D6" s="11" t="s">
        <v>5</v>
      </c>
      <c r="E6" s="29">
        <v>1.52644</v>
      </c>
      <c r="F6" s="30"/>
      <c r="G6" s="30"/>
      <c r="H6" s="30"/>
      <c r="I6" s="31"/>
      <c r="J6" s="32">
        <v>1.52644</v>
      </c>
      <c r="K6" s="32"/>
      <c r="L6" s="32"/>
      <c r="M6" s="32"/>
    </row>
    <row r="7" spans="1:13" ht="31.5" x14ac:dyDescent="0.25">
      <c r="A7" s="26" t="s">
        <v>6</v>
      </c>
      <c r="B7" s="27"/>
      <c r="C7" s="28"/>
      <c r="D7" s="11" t="s">
        <v>5</v>
      </c>
      <c r="E7" s="29">
        <v>4.8300000000000001E-3</v>
      </c>
      <c r="F7" s="30"/>
      <c r="G7" s="30"/>
      <c r="H7" s="30"/>
      <c r="I7" s="31"/>
      <c r="J7" s="32">
        <v>4.8300000000000001E-3</v>
      </c>
      <c r="K7" s="32"/>
      <c r="L7" s="32"/>
      <c r="M7" s="32"/>
    </row>
    <row r="8" spans="1:13" ht="31.5" x14ac:dyDescent="0.25">
      <c r="A8" s="26" t="s">
        <v>7</v>
      </c>
      <c r="B8" s="27"/>
      <c r="C8" s="28"/>
      <c r="D8" s="11" t="s">
        <v>5</v>
      </c>
      <c r="E8" s="29">
        <v>2.2339999999999999E-2</v>
      </c>
      <c r="F8" s="30"/>
      <c r="G8" s="30"/>
      <c r="H8" s="30"/>
      <c r="I8" s="31"/>
      <c r="J8" s="32">
        <v>0.19164</v>
      </c>
      <c r="K8" s="32"/>
      <c r="L8" s="32"/>
      <c r="M8" s="32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1.5536099999999999</v>
      </c>
      <c r="F9" s="37"/>
      <c r="G9" s="37"/>
      <c r="H9" s="37"/>
      <c r="I9" s="38"/>
      <c r="J9" s="39">
        <f>SUM(J6:M8)</f>
        <v>1.7229099999999999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44501</v>
      </c>
      <c r="B13" s="21" t="s">
        <v>18</v>
      </c>
      <c r="C13" s="22"/>
      <c r="D13" s="22"/>
      <c r="E13" s="22"/>
      <c r="F13" s="22"/>
      <c r="G13" s="23"/>
    </row>
    <row r="14" spans="1:13" x14ac:dyDescent="0.25">
      <c r="A14" s="16" t="s">
        <v>12</v>
      </c>
      <c r="B14" s="16" t="s">
        <v>13</v>
      </c>
      <c r="C14" s="17" t="s">
        <v>14</v>
      </c>
      <c r="D14" s="17"/>
      <c r="E14" s="17"/>
      <c r="F14" s="17"/>
      <c r="G14" s="17"/>
    </row>
    <row r="15" spans="1:13" ht="82.5" customHeight="1" x14ac:dyDescent="0.25">
      <c r="A15" s="16"/>
      <c r="B15" s="16"/>
      <c r="C15" s="6" t="s">
        <v>15</v>
      </c>
      <c r="D15" s="18" t="s">
        <v>16</v>
      </c>
      <c r="E15" s="19"/>
      <c r="F15" s="20"/>
      <c r="G15" s="7" t="s">
        <v>17</v>
      </c>
    </row>
    <row r="16" spans="1:13" x14ac:dyDescent="0.25">
      <c r="A16" s="9">
        <f>'[1]расчет цен'!$L$7*1000</f>
        <v>301260738</v>
      </c>
      <c r="B16" s="9">
        <f>[2]Чеченэнерго!$ARH$6742</f>
        <v>201582315</v>
      </c>
      <c r="C16" s="10">
        <f>A16-B16</f>
        <v>99678423</v>
      </c>
      <c r="D16" s="13">
        <f>'[3]по балансу и сверхбаланса'!$L$4</f>
        <v>67495783</v>
      </c>
      <c r="E16" s="14"/>
      <c r="F16" s="15"/>
      <c r="G16" s="10">
        <f>C16-D16</f>
        <v>32182640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2021-12-29T15:00:11Z</dcterms:modified>
</cp:coreProperties>
</file>