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ноябрь\"/>
    </mc:Choice>
  </mc:AlternateContent>
  <bookViews>
    <workbookView xWindow="0" yWindow="0" windowWidth="28800" windowHeight="121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/>
  <c r="A17" i="1"/>
  <c r="E10" i="1" l="1"/>
  <c r="J7" i="1"/>
  <c r="J8" i="1"/>
  <c r="J6" i="1" l="1"/>
  <c r="J10" i="1" l="1"/>
  <c r="C17" i="1" l="1"/>
  <c r="G17" i="1" s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<sst xmlns="http://schemas.openxmlformats.org/spreadsheetml/2006/main" count="26" uniqueCount="22">
  <si>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</si>
  <si>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</si>
  <si>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</si>
  <si>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</si>
  <si>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</si>
  <si>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</si>
  <si>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</si>
  <si>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</si>
  <si>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</si>
  <si>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</si>
  <si>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</si>
  <si>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</si>
  <si>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</si>
  <si>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</si>
  <si>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</si>
  <si>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</si>
  <si>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</si>
  <si>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</si>
  <si>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</si>
  <si>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</si>
  <si>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плата за услуги по изменению режима потребления</t>
  </si>
  <si>
    <t>руб./МВт*ч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</si>
</sst>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5">
          <cell r="B15">
            <v>344297066</v>
          </cell>
          <cell r="T15">
            <v>677023</v>
          </cell>
          <cell r="Y15">
            <v>220889175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L4">
            <v>56525549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G17" sqref="G1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7.25" customHeight="1" x14ac:dyDescent="0.25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5">
        <v>45597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96.75" customHeight="1" x14ac:dyDescent="0.25">
      <c r="A5" s="29" t="s">
        <v>0</v>
      </c>
      <c r="B5" s="30"/>
      <c r="C5" s="31"/>
      <c r="D5" s="11" t="s">
        <v>1</v>
      </c>
      <c r="E5" s="32" t="s">
        <v>2</v>
      </c>
      <c r="F5" s="32"/>
      <c r="G5" s="32"/>
      <c r="H5" s="32"/>
      <c r="I5" s="32"/>
      <c r="J5" s="13" t="s">
        <v>3</v>
      </c>
    </row>
    <row r="6" spans="1:10" ht="31.5" x14ac:dyDescent="0.25">
      <c r="A6" s="29" t="s">
        <v>4</v>
      </c>
      <c r="B6" s="30"/>
      <c r="C6" s="31"/>
      <c r="D6" s="11" t="s">
        <v>21</v>
      </c>
      <c r="E6" s="26">
        <v>2168.5100000000002</v>
      </c>
      <c r="F6" s="27"/>
      <c r="G6" s="27"/>
      <c r="H6" s="27"/>
      <c r="I6" s="28"/>
      <c r="J6" s="17">
        <f>E6</f>
        <v>2168.5100000000002</v>
      </c>
    </row>
    <row r="7" spans="1:10" ht="31.5" x14ac:dyDescent="0.25">
      <c r="A7" s="29" t="s">
        <v>5</v>
      </c>
      <c r="B7" s="30"/>
      <c r="C7" s="31"/>
      <c r="D7" s="14" t="s">
        <v>21</v>
      </c>
      <c r="E7" s="26">
        <v>4.8099999999999996</v>
      </c>
      <c r="F7" s="27"/>
      <c r="G7" s="27"/>
      <c r="H7" s="27"/>
      <c r="I7" s="28"/>
      <c r="J7" s="17">
        <f t="shared" ref="J7:J8" si="0">E7</f>
        <v>4.8099999999999996</v>
      </c>
    </row>
    <row r="8" spans="1:10" ht="31.5" x14ac:dyDescent="0.25">
      <c r="A8" s="29" t="s">
        <v>20</v>
      </c>
      <c r="B8" s="30"/>
      <c r="C8" s="31"/>
      <c r="D8" s="14" t="s">
        <v>21</v>
      </c>
      <c r="E8" s="26">
        <v>0.01</v>
      </c>
      <c r="F8" s="27"/>
      <c r="G8" s="27"/>
      <c r="H8" s="15"/>
      <c r="I8" s="16"/>
      <c r="J8" s="17">
        <f t="shared" si="0"/>
        <v>0.01</v>
      </c>
    </row>
    <row r="9" spans="1:10" ht="31.5" x14ac:dyDescent="0.25">
      <c r="A9" s="29" t="s">
        <v>6</v>
      </c>
      <c r="B9" s="30"/>
      <c r="C9" s="31"/>
      <c r="D9" s="14" t="s">
        <v>21</v>
      </c>
      <c r="E9" s="26">
        <v>31.65</v>
      </c>
      <c r="F9" s="27"/>
      <c r="G9" s="27"/>
      <c r="H9" s="27"/>
      <c r="I9" s="28"/>
      <c r="J9" s="17">
        <v>129.86000000000001</v>
      </c>
    </row>
    <row r="10" spans="1:10" ht="31.5" x14ac:dyDescent="0.25">
      <c r="A10" s="38" t="s">
        <v>7</v>
      </c>
      <c r="B10" s="39"/>
      <c r="C10" s="40"/>
      <c r="D10" s="3" t="s">
        <v>21</v>
      </c>
      <c r="E10" s="41">
        <f>SUM(E6:I9)</f>
        <v>2204.9800000000005</v>
      </c>
      <c r="F10" s="42"/>
      <c r="G10" s="42"/>
      <c r="H10" s="42"/>
      <c r="I10" s="43"/>
      <c r="J10" s="18">
        <f>SUM(J6:J9)</f>
        <v>2303.1900000000005</v>
      </c>
    </row>
    <row r="11" spans="1:10" ht="39" customHeight="1" x14ac:dyDescent="0.25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66.75" customHeight="1" x14ac:dyDescent="0.25">
      <c r="A12" s="36" t="s">
        <v>9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45597</v>
      </c>
      <c r="B14" s="33" t="s">
        <v>17</v>
      </c>
      <c r="C14" s="34"/>
      <c r="D14" s="34"/>
      <c r="E14" s="34"/>
      <c r="F14" s="34"/>
      <c r="G14" s="35"/>
    </row>
    <row r="15" spans="1:10" x14ac:dyDescent="0.25">
      <c r="A15" s="49" t="s">
        <v>11</v>
      </c>
      <c r="B15" s="49" t="s">
        <v>12</v>
      </c>
      <c r="C15" s="50" t="s">
        <v>13</v>
      </c>
      <c r="D15" s="50"/>
      <c r="E15" s="50"/>
      <c r="F15" s="50"/>
      <c r="G15" s="50"/>
    </row>
    <row r="16" spans="1:10" ht="82.5" customHeight="1" x14ac:dyDescent="0.25">
      <c r="A16" s="49"/>
      <c r="B16" s="49"/>
      <c r="C16" s="6" t="s">
        <v>14</v>
      </c>
      <c r="D16" s="51" t="s">
        <v>15</v>
      </c>
      <c r="E16" s="52"/>
      <c r="F16" s="53"/>
      <c r="G16" s="7" t="s">
        <v>16</v>
      </c>
    </row>
    <row r="17" spans="1:7" x14ac:dyDescent="0.25">
      <c r="A17" s="9">
        <f>[1]Лист1!$B$15</f>
        <v>344297066</v>
      </c>
      <c r="B17" s="9">
        <f>[1]Лист1!$Y$15+[1]Лист1!$T$15</f>
        <v>221566198</v>
      </c>
      <c r="C17" s="10">
        <f>A17-B17</f>
        <v>122730868</v>
      </c>
      <c r="D17" s="46">
        <f>'[2]по балансу и сверхбаланса'!$L$4</f>
        <v>56525549</v>
      </c>
      <c r="E17" s="47"/>
      <c r="F17" s="48"/>
      <c r="G17" s="10">
        <f>C17-D17</f>
        <v>66205319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G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2024-09-24T06:05:34Z</cp:lastPrinted>
  <dcterms:created xsi:type="dcterms:W3CDTF">2017-08-16T10:26:16Z</dcterms:created>
  <dcterms:modified xsi:type="dcterms:W3CDTF">2024-12-25T05:48:01Z</dcterms:modified>
</cp:coreProperties>
</file>