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120" windowWidth="17175" windowHeight="12585"/>
  </bookViews>
  <sheets>
    <sheet name="прил 2.2 2015" sheetId="2" r:id="rId1"/>
  </sheets>
  <externalReferences>
    <externalReference r:id="rId2"/>
  </externalReferences>
  <definedNames>
    <definedName name="Z_325CE885_200B_4C68_A709_B5475812BA5B_.wvu.Rows" localSheetId="0" hidden="1">'прил 2.2 2015'!#REF!,'прил 2.2 2015'!#REF!,'прил 2.2 2015'!#REF!,'прил 2.2 2015'!#REF!,'прил 2.2 2015'!#REF!,'прил 2.2 2015'!#REF!</definedName>
    <definedName name="Z_3C095A71_3E0E_431D_99D0_CD41573CA601_.wvu.PrintArea" localSheetId="0" hidden="1">'прил 2.2 2015'!$A$1:$Z$24</definedName>
    <definedName name="Z_3C095A71_3E0E_431D_99D0_CD41573CA601_.wvu.Rows" localSheetId="0" hidden="1">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</definedName>
    <definedName name="Z_5BDBA0E9_F1D4_4F33_87DD_1FD768D9C020_.wvu.PrintArea" localSheetId="0" hidden="1">'прил 2.2 2015'!$A$1:$Z$24</definedName>
    <definedName name="Z_5BDBA0E9_F1D4_4F33_87DD_1FD768D9C020_.wvu.Rows" localSheetId="0" hidden="1">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</definedName>
    <definedName name="Z_9631D204_DDE8_4D6A_B710_220A8103D872_.wvu.Rows" localSheetId="0" hidden="1">'прил 2.2 2015'!#REF!,'прил 2.2 2015'!#REF!,'прил 2.2 2015'!#REF!,'прил 2.2 2015'!#REF!,'прил 2.2 2015'!#REF!</definedName>
    <definedName name="Z_E93F1621_8601_4B2A_A491_3CFD7EB2E95A_.wvu.Cols" localSheetId="0" hidden="1">'прил 2.2 2015'!$F:$I</definedName>
    <definedName name="Z_E93F1621_8601_4B2A_A491_3CFD7EB2E95A_.wvu.PrintArea" localSheetId="0" hidden="1">'прил 2.2 2015'!$A$1:$Z$24</definedName>
    <definedName name="Z_E93F1621_8601_4B2A_A491_3CFD7EB2E95A_.wvu.Rows" localSheetId="0" hidden="1">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2015'!#REF!,'прил 2.2 2015'!#REF!</definedName>
    <definedName name="Z_EB680F2A_AFAB_4901_B344_269A27359304_.wvu.Rows" localSheetId="0" hidden="1">'прил 2.2 2015'!#REF!,'прил 2.2 2015'!#REF!,'прил 2.2 2015'!#REF!,'прил 2.2 2015'!#REF!,'прил 2.2 2015'!#REF!,'прил 2.2 2015'!#REF!</definedName>
    <definedName name="_xlnm.Print_Area" localSheetId="0">'прил 2.2 2015'!$A$1:$Z$24</definedName>
  </definedNames>
  <calcPr calcId="145621"/>
</workbook>
</file>

<file path=xl/calcChain.xml><?xml version="1.0" encoding="utf-8"?>
<calcChain xmlns="http://schemas.openxmlformats.org/spreadsheetml/2006/main">
  <c r="R19" i="2" l="1"/>
  <c r="P24" i="2" l="1"/>
  <c r="I24" i="2"/>
  <c r="H24" i="2"/>
  <c r="G24" i="2"/>
  <c r="F24" i="2"/>
  <c r="C24" i="2"/>
  <c r="B24" i="2"/>
  <c r="P23" i="2"/>
  <c r="I23" i="2"/>
  <c r="H23" i="2"/>
  <c r="G23" i="2"/>
  <c r="F23" i="2"/>
  <c r="C23" i="2"/>
  <c r="P22" i="2"/>
  <c r="I22" i="2"/>
  <c r="H22" i="2"/>
  <c r="C22" i="2"/>
  <c r="P21" i="2"/>
  <c r="I21" i="2"/>
  <c r="H21" i="2"/>
  <c r="C21" i="2"/>
  <c r="B21" i="2"/>
  <c r="P20" i="2"/>
  <c r="P19" i="2" s="1"/>
  <c r="I20" i="2"/>
  <c r="H20" i="2"/>
  <c r="C20" i="2"/>
  <c r="B20" i="2"/>
  <c r="F20" i="2" l="1"/>
  <c r="G22" i="2"/>
  <c r="G20" i="2"/>
  <c r="G19" i="2" s="1"/>
  <c r="F22" i="2"/>
  <c r="B23" i="2"/>
  <c r="G21" i="2"/>
  <c r="B22" i="2"/>
  <c r="F19" i="2" l="1"/>
  <c r="F21" i="2"/>
  <c r="Q23" i="2" l="1"/>
  <c r="N23" i="2"/>
  <c r="O23" i="2" s="1"/>
  <c r="N22" i="2"/>
  <c r="O22" i="2" s="1"/>
  <c r="Q22" i="2"/>
  <c r="N24" i="2"/>
  <c r="O24" i="2" s="1"/>
  <c r="Q24" i="2"/>
  <c r="N21" i="2"/>
  <c r="O21" i="2" s="1"/>
  <c r="Q21" i="2"/>
  <c r="N20" i="2"/>
  <c r="O20" i="2" s="1"/>
  <c r="Q20" i="2"/>
  <c r="Q19" i="2" l="1"/>
  <c r="S23" i="2"/>
  <c r="S21" i="2"/>
  <c r="S24" i="2"/>
  <c r="S20" i="2"/>
  <c r="S19" i="2" s="1"/>
  <c r="S22" i="2"/>
</calcChain>
</file>

<file path=xl/sharedStrings.xml><?xml version="1.0" encoding="utf-8"?>
<sst xmlns="http://schemas.openxmlformats.org/spreadsheetml/2006/main" count="93" uniqueCount="62">
  <si>
    <t>Приложение  № 2.2</t>
  </si>
  <si>
    <t>к приказу Минэнерго России</t>
  </si>
  <si>
    <t>от «___»________2010 г. №____</t>
  </si>
  <si>
    <t>Краткое описание проектов инвестиционной программы ОАО "Чеченэнерго"</t>
  </si>
  <si>
    <t>Утверждаю</t>
  </si>
  <si>
    <t>руководитель организации</t>
  </si>
  <si>
    <t>(подпись)</t>
  </si>
  <si>
    <t>«___»________ 20__ года</t>
  </si>
  <si>
    <t>М.П.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</si>
  <si>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</si>
  <si>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</si>
  <si>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реализауется 
инвестиционный 
проект</t>
  </si>
  <si>
    <t>Место
расположения 
объекта</t>
  </si>
  <si>
    <t>Технические характеристики</t>
  </si>
  <si>
    <t>Сроки 
реализации 
проекта</t>
  </si>
  <si>
    <t>Наличие исходно-разрешительной документации</t>
  </si>
  <si>
    <t>Процент 
 объема капитальных вложений
сметной стоимости
на 01.01.2014, %</t>
  </si>
  <si>
    <t>Техническая 
готовность 
объекта
на 01.01.2014, %
**</t>
  </si>
  <si>
    <t>Стоимость объекта,
млн.рублей</t>
  </si>
  <si>
    <t>Остаточная 
стоимость 
объекта
на 01.01.2014, 
млн.рублей</t>
  </si>
  <si>
    <t>Обоснование необходимости реализации проекта</t>
  </si>
  <si>
    <t>Показатели 
экономической эффективноскти реализации инвестиционного 
проекта ****</t>
  </si>
  <si>
    <t>мощность, 
 МВА</t>
  </si>
  <si>
    <t>длина 
линий,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</si>
  <si>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</si>
  <si>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</si>
  <si>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</si>
  <si>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</si>
  <si>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</si>
  <si>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</si>
  <si>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</si>
  <si>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</si>
  <si>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</si>
  <si>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</si>
  <si>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</si>
  <si>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</si>
  <si>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 xml:space="preserve">доходность </t>
  </si>
  <si>
    <t>срок
окупаемости</t>
  </si>
  <si>
    <t>NPV, 
млн.
рублей</t>
  </si>
  <si>
    <t>IRR,
%</t>
  </si>
  <si>
    <t>простой</t>
  </si>
  <si>
    <t>дискон
тированный</t>
  </si>
  <si>
    <t xml:space="preserve">ВСЕГО, </t>
  </si>
  <si>
    <t>Чеченская Республика</t>
  </si>
  <si>
    <t>г. Гудермес</t>
  </si>
  <si>
    <t>+</t>
  </si>
  <si>
    <t>улучшит надежность  электроснабжения потребителей  Гудермесского района Чеченской Республики.</t>
  </si>
  <si>
    <t>нет</t>
  </si>
  <si>
    <t>повышение надежности электроснабжения потребителей г. Гудермес и Гудермесского муниципального района</t>
  </si>
  <si>
    <t>-</t>
  </si>
  <si>
    <t>п. Черноречье. Г.Грозный</t>
  </si>
  <si>
    <t>улучшит электроснабжение всего Юго-Западного района г.Грозного Чеченской Республики.</t>
  </si>
  <si>
    <t>решение Правительства Чеченской Республики по согласованию с руководством ОАО "Россети", Схема и программа развития электроэнергетики Чеченской Республики на 2014-2018 гг.</t>
  </si>
  <si>
    <t>г. Грозный</t>
  </si>
  <si>
    <t>не требуется</t>
  </si>
  <si>
    <t xml:space="preserve">подключения новых потребителей и обеспечения надежности и бесперебойности электроснабжения потребителей. </t>
  </si>
  <si>
    <t>увеличение выручки за электроэнергию за счет подключения новых потребителей</t>
  </si>
  <si>
    <t>повысит точность и достоверность измерений электроэнергии, а также получение легитимных коммерческих данных о мощности</t>
  </si>
  <si>
    <t>в соответствии с Техническими требованиями по организации цифровых каналов связи и передаче технологической информации, необходимой для управления режимом ЕЭС, с подстанций электиреских сетей ОАО "Нурэнерго" в диспетчерский центр- Филиал ОАО "СО-ЦДУ ЕЭС" Северокавказское РДУ от 24.08.2007 г.</t>
  </si>
  <si>
    <t>улучшит процесс управления  производством.</t>
  </si>
  <si>
    <t>соглашение между руководствами Чеченской Республики и ОАО «Россети»</t>
  </si>
  <si>
    <t>неокупаем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</si>
</sst>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[$€-1]_-;\-* #,##0.00[$€-1]_-;_-* &quot;-&quot;??[$€-1]_-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0"/>
      <name val="Helv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1">
    <xf numFmtId="0" fontId="0" fillId="0" borderId="0"/>
    <xf numFmtId="0" fontId="2" fillId="0" borderId="0"/>
    <xf numFmtId="0" fontId="1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12" fillId="13" borderId="25" applyNumberFormat="0" applyFont="0" applyAlignment="0" applyProtection="0"/>
    <xf numFmtId="165" fontId="13" fillId="13" borderId="25" applyNumberFormat="0" applyFont="0" applyAlignment="0" applyProtection="0"/>
    <xf numFmtId="165" fontId="13" fillId="13" borderId="25" applyNumberFormat="0" applyFont="0" applyAlignment="0" applyProtection="0"/>
    <xf numFmtId="0" fontId="15" fillId="0" borderId="0"/>
    <xf numFmtId="0" fontId="15" fillId="0" borderId="0"/>
  </cellStyleXfs>
  <cellXfs count="8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Fill="1"/>
    <xf numFmtId="0" fontId="2" fillId="0" borderId="0" xfId="1" applyFont="1" applyAlignment="1">
      <alignment horizontal="right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 wrapText="1"/>
    </xf>
    <xf numFmtId="0" fontId="7" fillId="0" borderId="0" xfId="1" applyFont="1" applyFill="1" applyAlignment="1">
      <alignment horizontal="center" vertical="center"/>
    </xf>
    <xf numFmtId="0" fontId="8" fillId="0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left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2" fontId="9" fillId="0" borderId="20" xfId="1" applyNumberFormat="1" applyFont="1" applyFill="1" applyBorder="1" applyAlignment="1">
      <alignment horizontal="center" wrapText="1"/>
    </xf>
    <xf numFmtId="4" fontId="9" fillId="0" borderId="20" xfId="1" applyNumberFormat="1" applyFont="1" applyFill="1" applyBorder="1" applyAlignment="1">
      <alignment horizontal="center" vertical="center" wrapText="1"/>
    </xf>
    <xf numFmtId="9" fontId="9" fillId="0" borderId="20" xfId="1" applyNumberFormat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1" applyFont="1"/>
    <xf numFmtId="0" fontId="2" fillId="0" borderId="23" xfId="1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top" wrapText="1"/>
    </xf>
    <xf numFmtId="0" fontId="2" fillId="2" borderId="24" xfId="1" applyFont="1" applyFill="1" applyBorder="1" applyAlignment="1">
      <alignment horizontal="left" wrapText="1"/>
    </xf>
    <xf numFmtId="0" fontId="2" fillId="2" borderId="24" xfId="1" applyFont="1" applyFill="1" applyBorder="1" applyAlignment="1">
      <alignment horizontal="center" wrapText="1"/>
    </xf>
    <xf numFmtId="0" fontId="2" fillId="0" borderId="22" xfId="1" applyFont="1" applyFill="1" applyBorder="1" applyAlignment="1">
      <alignment horizontal="center" vertical="center" wrapText="1"/>
    </xf>
    <xf numFmtId="2" fontId="2" fillId="0" borderId="22" xfId="1" applyNumberFormat="1" applyFont="1" applyBorder="1" applyAlignment="1">
      <alignment horizontal="center" vertical="center" wrapText="1"/>
    </xf>
    <xf numFmtId="1" fontId="2" fillId="0" borderId="22" xfId="1" applyNumberFormat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9" fontId="2" fillId="2" borderId="22" xfId="1" applyNumberFormat="1" applyFont="1" applyFill="1" applyBorder="1" applyAlignment="1">
      <alignment horizontal="center" vertical="center" wrapText="1"/>
    </xf>
    <xf numFmtId="9" fontId="2" fillId="0" borderId="22" xfId="1" applyNumberFormat="1" applyFont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center" vertical="center" wrapText="1"/>
    </xf>
    <xf numFmtId="2" fontId="2" fillId="2" borderId="22" xfId="1" applyNumberFormat="1" applyFont="1" applyFill="1" applyBorder="1" applyAlignment="1">
      <alignment horizontal="center" vertical="center" wrapText="1"/>
    </xf>
    <xf numFmtId="1" fontId="2" fillId="2" borderId="22" xfId="1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14" fontId="11" fillId="2" borderId="11" xfId="1" applyNumberFormat="1" applyFont="1" applyFill="1" applyBorder="1" applyAlignment="1">
      <alignment horizontal="center" vertical="center"/>
    </xf>
    <xf numFmtId="0" fontId="3" fillId="2" borderId="0" xfId="1" applyFont="1" applyFill="1"/>
    <xf numFmtId="164" fontId="2" fillId="2" borderId="22" xfId="1" applyNumberFormat="1" applyFont="1" applyFill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14" fontId="11" fillId="0" borderId="11" xfId="1" applyNumberFormat="1" applyFont="1" applyFill="1" applyBorder="1" applyAlignment="1">
      <alignment horizontal="center" vertical="center"/>
    </xf>
    <xf numFmtId="2" fontId="2" fillId="0" borderId="22" xfId="1" applyNumberFormat="1" applyFont="1" applyFill="1" applyBorder="1" applyAlignment="1">
      <alignment horizontal="center" vertical="center" wrapText="1"/>
    </xf>
    <xf numFmtId="9" fontId="2" fillId="0" borderId="22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center" vertical="center" wrapText="1"/>
    </xf>
    <xf numFmtId="2" fontId="2" fillId="0" borderId="11" xfId="1" applyNumberFormat="1" applyFont="1" applyBorder="1" applyAlignment="1">
      <alignment horizontal="center" vertical="center" wrapText="1"/>
    </xf>
    <xf numFmtId="1" fontId="2" fillId="0" borderId="11" xfId="1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14" fontId="11" fillId="0" borderId="11" xfId="1" applyNumberFormat="1" applyFont="1" applyFill="1" applyBorder="1" applyAlignment="1">
      <alignment horizontal="center" vertical="center" wrapText="1"/>
    </xf>
    <xf numFmtId="9" fontId="2" fillId="2" borderId="11" xfId="1" applyNumberFormat="1" applyFont="1" applyFill="1" applyBorder="1" applyAlignment="1">
      <alignment horizontal="center" vertical="center" wrapText="1"/>
    </xf>
    <xf numFmtId="9" fontId="2" fillId="0" borderId="11" xfId="1" applyNumberFormat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9" fontId="2" fillId="0" borderId="1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</cellXfs>
  <cellStyles count="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Normal_прил 1.1" xfId="2"/>
    <cellStyle name="Обычный" xfId="0" builtinId="0"/>
    <cellStyle name="Обычный 10" xfId="15"/>
    <cellStyle name="Обычный 2" xfId="16"/>
    <cellStyle name="Обычный 2 3" xfId="17"/>
    <cellStyle name="Обычный 3" xfId="1"/>
    <cellStyle name="Обычный 3 2" xfId="18"/>
    <cellStyle name="Обычный 3 2 2" xfId="19"/>
    <cellStyle name="Обычный 3 3" xfId="20"/>
    <cellStyle name="Обычный 4" xfId="21"/>
    <cellStyle name="Обычный 4 2" xfId="22"/>
    <cellStyle name="Обычный 4 3" xfId="23"/>
    <cellStyle name="Обычный 6" xfId="24"/>
    <cellStyle name="Обычный 7" xfId="25"/>
    <cellStyle name="Примечание 2" xfId="26"/>
    <cellStyle name="Примечание 3" xfId="27"/>
    <cellStyle name="Примечание 3 2" xfId="28"/>
    <cellStyle name="Стиль 1" xfId="29"/>
    <cellStyle name="Стиль 1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17</xdr:row>
      <xdr:rowOff>131445</xdr:rowOff>
    </xdr:from>
    <xdr:to>
      <xdr:col>26</xdr:col>
      <xdr:colOff>0</xdr:colOff>
      <xdr:row>19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9060775" y="4636770"/>
          <a:ext cx="0" cy="131635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огласовано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Заместитель генерального директора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 экономике и финансам                                                                                                                                    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ОАО "МРСК/РСК _________________"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"___"______________________ 20г.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__________________(___________________)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.%201.1,%201.2,%201.3,%201.4%20&#1048;&#1055;&#1056;%202015-2020%20&#1063;&#1077;&#1095;&#1077;&#1085;&#1101;&#1085;&#1077;&#1088;&#107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"/>
      <sheetName val="прил. 1.1 "/>
      <sheetName val="прил 1.2 "/>
      <sheetName val="прил 1.2  2015"/>
      <sheetName val="прил 1.2  2016-2020"/>
      <sheetName val="прил 1.3"/>
      <sheetName val="прил. 1.1  (2)"/>
      <sheetName val="Лист1"/>
      <sheetName val="прил 2.2"/>
      <sheetName val="слайд 3"/>
      <sheetName val="слайд 6"/>
      <sheetName val="слайд 7"/>
      <sheetName val="слайд 8"/>
      <sheetName val="слайд 9"/>
      <sheetName val="БП ЧЭ"/>
    </sheetNames>
    <sheetDataSet>
      <sheetData sheetId="0"/>
      <sheetData sheetId="1">
        <row r="69">
          <cell r="B69" t="str">
            <v>Строительство ПС 110/10 кВ "Гудермес-Сити" с организацией заходов ВЛ 110 кВ</v>
          </cell>
          <cell r="C69" t="str">
            <v>ЧЭ</v>
          </cell>
          <cell r="E69">
            <v>0.27</v>
          </cell>
          <cell r="F69">
            <v>50</v>
          </cell>
          <cell r="G69">
            <v>2011</v>
          </cell>
          <cell r="H69">
            <v>2020</v>
          </cell>
          <cell r="K69">
            <v>458.67919947999997</v>
          </cell>
          <cell r="N69">
            <v>291.16554939999992</v>
          </cell>
          <cell r="BP69">
            <v>164.96233000000001</v>
          </cell>
        </row>
        <row r="70">
          <cell r="B70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</v>
          </cell>
          <cell r="C70" t="str">
            <v>ЧЭ</v>
          </cell>
          <cell r="E70">
            <v>3.19</v>
          </cell>
          <cell r="F70">
            <v>32</v>
          </cell>
          <cell r="G70">
            <v>2014</v>
          </cell>
          <cell r="H70">
            <v>2018</v>
          </cell>
          <cell r="K70">
            <v>359.73480000000001</v>
          </cell>
          <cell r="N70">
            <v>349.30276602000004</v>
          </cell>
          <cell r="BP70">
            <v>212.26</v>
          </cell>
        </row>
        <row r="528">
          <cell r="B528" t="str">
            <v>Строительство ВЛ 0,4-10 кВ и ТП</v>
          </cell>
          <cell r="C528" t="str">
            <v>ЧЭ</v>
          </cell>
          <cell r="E528">
            <v>62.58</v>
          </cell>
          <cell r="F528">
            <v>0.5</v>
          </cell>
          <cell r="G528">
            <v>2014</v>
          </cell>
          <cell r="H528">
            <v>2019</v>
          </cell>
          <cell r="K528">
            <v>273.04742396</v>
          </cell>
          <cell r="N528">
            <v>155.34593956000001</v>
          </cell>
          <cell r="BP528">
            <v>81.135542000000001</v>
          </cell>
        </row>
        <row r="583">
          <cell r="B583" t="str">
            <v>Модернизация системы передачи информации ОАО "Чеченэнерго"</v>
          </cell>
          <cell r="C583" t="str">
            <v>ЧЭ</v>
          </cell>
          <cell r="G583">
            <v>2014</v>
          </cell>
          <cell r="H583">
            <v>2018</v>
          </cell>
          <cell r="K583">
            <v>67.499525840000004</v>
          </cell>
          <cell r="N583">
            <v>63.999015860000007</v>
          </cell>
          <cell r="BP583">
            <v>46.9983</v>
          </cell>
        </row>
        <row r="617">
          <cell r="B617" t="str">
            <v xml:space="preserve">Производственно-административное здание </v>
          </cell>
          <cell r="C617" t="str">
            <v>ЧЭ</v>
          </cell>
          <cell r="G617">
            <v>2012</v>
          </cell>
          <cell r="H617">
            <v>2018</v>
          </cell>
          <cell r="K617">
            <v>362.96813687999997</v>
          </cell>
          <cell r="N617">
            <v>177.50861984999995</v>
          </cell>
          <cell r="BP617">
            <v>147.34800000000001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24"/>
  <sheetViews>
    <sheetView tabSelected="1" view="pageBreakPreview" topLeftCell="A13" zoomScale="70" zoomScaleNormal="50" zoomScaleSheetLayoutView="70" workbookViewId="0">
      <selection activeCell="K23" sqref="K23"/>
    </sheetView>
  </sheetViews>
  <sheetFormatPr defaultColWidth="9.875" defaultRowHeight="15" x14ac:dyDescent="0.25"/>
  <cols>
    <col min="1" max="1" width="5.75" style="1" customWidth="1"/>
    <col min="2" max="2" width="35" style="2" customWidth="1"/>
    <col min="3" max="3" width="7.125" style="2" customWidth="1"/>
    <col min="4" max="4" width="15.25" style="3" customWidth="1"/>
    <col min="5" max="5" width="15.125" style="2" customWidth="1"/>
    <col min="6" max="7" width="10.75" style="4" customWidth="1"/>
    <col min="8" max="8" width="13.75" style="4" customWidth="1"/>
    <col min="9" max="9" width="13.5" style="4" customWidth="1"/>
    <col min="10" max="10" width="13.75" style="2" customWidth="1"/>
    <col min="11" max="11" width="12.875" style="2" customWidth="1"/>
    <col min="12" max="12" width="16" style="2" customWidth="1"/>
    <col min="13" max="13" width="11.625" style="2" customWidth="1"/>
    <col min="14" max="14" width="14.375" style="2" customWidth="1"/>
    <col min="15" max="15" width="13.125" style="2" customWidth="1"/>
    <col min="16" max="16" width="14.125" style="2" customWidth="1"/>
    <col min="17" max="17" width="13.5" style="2" customWidth="1"/>
    <col min="18" max="18" width="14.125" style="2" customWidth="1"/>
    <col min="19" max="19" width="13.125" style="2" customWidth="1"/>
    <col min="20" max="20" width="23.25" style="4" customWidth="1"/>
    <col min="21" max="21" width="13.875" style="4" customWidth="1"/>
    <col min="22" max="22" width="27.875" style="4" customWidth="1"/>
    <col min="23" max="23" width="14.5" style="2" customWidth="1"/>
    <col min="24" max="24" width="12.25" style="2" customWidth="1"/>
    <col min="25" max="25" width="12.875" style="2" customWidth="1"/>
    <col min="26" max="26" width="13.125" style="2" customWidth="1"/>
    <col min="27" max="79" width="9.875" style="1"/>
    <col min="80" max="90" width="9.875" style="6"/>
    <col min="91" max="16384" width="9.875" style="1"/>
  </cols>
  <sheetData>
    <row r="1" spans="1:26" x14ac:dyDescent="0.25">
      <c r="N1" s="5"/>
      <c r="O1" s="5"/>
      <c r="P1" s="5"/>
      <c r="Q1" s="5"/>
      <c r="R1" s="5"/>
      <c r="S1" s="5"/>
      <c r="W1" s="5"/>
      <c r="X1" s="5"/>
      <c r="Y1" s="5"/>
      <c r="Z1" s="5"/>
    </row>
    <row r="2" spans="1:26" ht="15.75" x14ac:dyDescent="0.25">
      <c r="N2" s="5"/>
      <c r="O2" s="5"/>
      <c r="P2" s="5"/>
      <c r="Q2" s="5"/>
      <c r="R2" s="5"/>
      <c r="S2" s="5"/>
      <c r="W2" s="5"/>
      <c r="X2" s="5"/>
      <c r="Y2" s="5"/>
      <c r="Z2" s="7" t="s">
        <v>0</v>
      </c>
    </row>
    <row r="3" spans="1:26" ht="15.75" x14ac:dyDescent="0.25">
      <c r="N3" s="5"/>
      <c r="O3" s="5"/>
      <c r="P3" s="5"/>
      <c r="Q3" s="5"/>
      <c r="R3" s="5"/>
      <c r="S3" s="5"/>
      <c r="W3" s="5"/>
      <c r="X3" s="5"/>
      <c r="Y3" s="5"/>
      <c r="Z3" s="7" t="s">
        <v>1</v>
      </c>
    </row>
    <row r="4" spans="1:26" ht="15.75" x14ac:dyDescent="0.25">
      <c r="B4" s="8"/>
      <c r="C4" s="8"/>
      <c r="N4" s="5"/>
      <c r="O4" s="5"/>
      <c r="P4" s="5"/>
      <c r="Q4" s="5"/>
      <c r="R4" s="5"/>
      <c r="S4" s="5"/>
      <c r="W4" s="5"/>
      <c r="X4" s="5"/>
      <c r="Y4" s="5"/>
      <c r="Z4" s="7" t="s">
        <v>2</v>
      </c>
    </row>
    <row r="5" spans="1:26" s="6" customFormat="1" ht="15.75" x14ac:dyDescent="0.25">
      <c r="B5" s="9"/>
      <c r="C5" s="3"/>
      <c r="D5" s="3"/>
      <c r="E5" s="3"/>
      <c r="F5" s="10"/>
      <c r="G5" s="10"/>
      <c r="H5" s="10"/>
      <c r="I5" s="10"/>
      <c r="J5" s="3"/>
      <c r="K5" s="3"/>
      <c r="L5" s="3"/>
      <c r="M5" s="3"/>
      <c r="N5" s="11"/>
      <c r="O5" s="11"/>
      <c r="P5" s="11"/>
      <c r="Q5" s="11"/>
      <c r="R5" s="11"/>
      <c r="S5" s="11"/>
      <c r="T5" s="10"/>
      <c r="U5" s="10"/>
      <c r="V5" s="10"/>
      <c r="W5" s="11"/>
      <c r="X5" s="11"/>
      <c r="Y5" s="11"/>
      <c r="Z5" s="12"/>
    </row>
    <row r="6" spans="1:26" s="6" customFormat="1" x14ac:dyDescent="0.25">
      <c r="B6" s="3"/>
      <c r="C6" s="3"/>
      <c r="D6" s="3"/>
      <c r="E6" s="3"/>
      <c r="F6" s="10"/>
      <c r="G6" s="10"/>
      <c r="H6" s="10"/>
      <c r="I6" s="10"/>
      <c r="J6" s="3"/>
      <c r="K6" s="3"/>
      <c r="L6" s="3"/>
      <c r="M6" s="3"/>
      <c r="N6" s="11"/>
      <c r="O6" s="11"/>
      <c r="P6" s="11"/>
      <c r="Q6" s="11"/>
      <c r="R6" s="11"/>
      <c r="S6" s="11"/>
      <c r="T6" s="10"/>
      <c r="U6" s="10"/>
      <c r="V6" s="10"/>
      <c r="W6" s="11"/>
      <c r="X6" s="11"/>
      <c r="Y6" s="11"/>
      <c r="Z6" s="11"/>
    </row>
    <row r="7" spans="1:26" s="6" customFormat="1" ht="16.5" x14ac:dyDescent="0.25">
      <c r="A7" s="68" t="s">
        <v>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</row>
    <row r="8" spans="1:26" s="6" customFormat="1" ht="15.75" x14ac:dyDescent="0.25">
      <c r="B8" s="3"/>
      <c r="C8" s="3"/>
      <c r="D8" s="3"/>
      <c r="E8" s="3"/>
      <c r="F8" s="10"/>
      <c r="G8" s="10"/>
      <c r="H8" s="10"/>
      <c r="I8" s="10"/>
      <c r="J8" s="3"/>
      <c r="K8" s="3"/>
      <c r="L8" s="3"/>
      <c r="M8" s="9"/>
      <c r="N8" s="13"/>
      <c r="O8" s="14"/>
      <c r="P8" s="11"/>
      <c r="Q8" s="11"/>
      <c r="R8" s="11"/>
      <c r="S8" s="11"/>
      <c r="T8" s="10"/>
      <c r="U8" s="10"/>
      <c r="V8" s="10"/>
      <c r="W8" s="11"/>
      <c r="X8" s="15"/>
      <c r="Y8" s="15"/>
      <c r="Z8" s="15" t="s">
        <v>4</v>
      </c>
    </row>
    <row r="9" spans="1:26" s="6" customFormat="1" ht="15.75" x14ac:dyDescent="0.25">
      <c r="B9" s="3"/>
      <c r="C9" s="3"/>
      <c r="D9" s="3"/>
      <c r="E9" s="3"/>
      <c r="F9" s="10"/>
      <c r="G9" s="10"/>
      <c r="H9" s="10"/>
      <c r="I9" s="10"/>
      <c r="J9" s="3"/>
      <c r="K9" s="3"/>
      <c r="L9" s="3"/>
      <c r="M9" s="3"/>
      <c r="N9" s="11"/>
      <c r="O9" s="11"/>
      <c r="P9" s="11"/>
      <c r="Q9" s="11"/>
      <c r="R9" s="11"/>
      <c r="S9" s="11"/>
      <c r="T9" s="10"/>
      <c r="U9" s="10"/>
      <c r="V9" s="10"/>
      <c r="W9" s="11"/>
      <c r="X9" s="15"/>
      <c r="Y9" s="15"/>
      <c r="Z9" s="15" t="s">
        <v>5</v>
      </c>
    </row>
    <row r="10" spans="1:26" s="6" customFormat="1" ht="15.75" x14ac:dyDescent="0.25">
      <c r="B10" s="3"/>
      <c r="C10" s="3"/>
      <c r="D10" s="3"/>
      <c r="E10" s="3"/>
      <c r="F10" s="10"/>
      <c r="G10" s="10"/>
      <c r="H10" s="10"/>
      <c r="I10" s="10"/>
      <c r="J10" s="3"/>
      <c r="K10" s="3"/>
      <c r="L10" s="3"/>
      <c r="M10" s="3"/>
      <c r="N10" s="11"/>
      <c r="O10" s="11"/>
      <c r="P10" s="11"/>
      <c r="Q10" s="11"/>
      <c r="R10" s="11"/>
      <c r="S10" s="11"/>
      <c r="T10" s="10"/>
      <c r="U10" s="10"/>
      <c r="V10" s="10"/>
      <c r="W10" s="11"/>
      <c r="X10" s="15"/>
      <c r="Y10" s="15"/>
      <c r="Z10" s="15"/>
    </row>
    <row r="11" spans="1:26" s="6" customFormat="1" ht="15.75" customHeight="1" x14ac:dyDescent="0.25">
      <c r="B11" s="3"/>
      <c r="C11" s="3"/>
      <c r="D11" s="3"/>
      <c r="E11" s="3"/>
      <c r="F11" s="10"/>
      <c r="G11" s="10"/>
      <c r="H11" s="10"/>
      <c r="I11" s="10"/>
      <c r="J11" s="3"/>
      <c r="K11" s="3"/>
      <c r="L11" s="3"/>
      <c r="M11" s="3"/>
      <c r="N11" s="11"/>
      <c r="O11" s="11"/>
      <c r="P11" s="11"/>
      <c r="Q11" s="11"/>
      <c r="R11" s="11"/>
      <c r="S11" s="11"/>
      <c r="T11" s="10"/>
      <c r="U11" s="10"/>
      <c r="V11" s="10"/>
      <c r="W11" s="11"/>
      <c r="X11" s="16"/>
      <c r="Y11" s="16"/>
      <c r="Z11" s="16" t="s">
        <v>6</v>
      </c>
    </row>
    <row r="12" spans="1:26" s="6" customFormat="1" ht="15.75" x14ac:dyDescent="0.25">
      <c r="B12" s="3"/>
      <c r="C12" s="3"/>
      <c r="D12" s="3"/>
      <c r="E12" s="3"/>
      <c r="F12" s="10"/>
      <c r="G12" s="10"/>
      <c r="H12" s="10"/>
      <c r="I12" s="10"/>
      <c r="J12" s="3"/>
      <c r="K12" s="3"/>
      <c r="L12" s="3"/>
      <c r="M12" s="3"/>
      <c r="N12" s="11"/>
      <c r="O12" s="11"/>
      <c r="P12" s="11"/>
      <c r="Q12" s="11"/>
      <c r="R12" s="11"/>
      <c r="S12" s="11"/>
      <c r="T12" s="10"/>
      <c r="U12" s="10"/>
      <c r="V12" s="10"/>
      <c r="W12" s="11"/>
      <c r="X12" s="15"/>
      <c r="Y12" s="15"/>
      <c r="Z12" s="15" t="s">
        <v>7</v>
      </c>
    </row>
    <row r="13" spans="1:26" s="6" customFormat="1" ht="15.75" x14ac:dyDescent="0.25">
      <c r="B13" s="3"/>
      <c r="C13" s="3"/>
      <c r="D13" s="3"/>
      <c r="E13" s="3"/>
      <c r="F13" s="10"/>
      <c r="G13" s="10"/>
      <c r="H13" s="10"/>
      <c r="I13" s="10"/>
      <c r="J13" s="3"/>
      <c r="K13" s="3"/>
      <c r="L13" s="3"/>
      <c r="M13" s="3"/>
      <c r="N13" s="11"/>
      <c r="O13" s="11"/>
      <c r="P13" s="11"/>
      <c r="Q13" s="11"/>
      <c r="R13" s="11"/>
      <c r="S13" s="11"/>
      <c r="T13" s="10"/>
      <c r="U13" s="10"/>
      <c r="V13" s="10"/>
      <c r="W13" s="11"/>
      <c r="X13" s="15"/>
      <c r="Y13" s="15"/>
      <c r="Z13" s="15" t="s">
        <v>8</v>
      </c>
    </row>
    <row r="14" spans="1:26" s="17" customFormat="1" ht="12.75" x14ac:dyDescent="0.25"/>
    <row r="15" spans="1:26" s="17" customFormat="1" ht="13.5" thickBot="1" x14ac:dyDescent="0.3"/>
    <row r="16" spans="1:26" s="3" customFormat="1" ht="84.75" customHeight="1" x14ac:dyDescent="0.25">
      <c r="A16" s="69" t="s">
        <v>9</v>
      </c>
      <c r="B16" s="72" t="s">
        <v>10</v>
      </c>
      <c r="C16" s="73"/>
      <c r="D16" s="78" t="s">
        <v>11</v>
      </c>
      <c r="E16" s="78" t="s">
        <v>12</v>
      </c>
      <c r="F16" s="79" t="s">
        <v>13</v>
      </c>
      <c r="G16" s="80"/>
      <c r="H16" s="81" t="s">
        <v>14</v>
      </c>
      <c r="I16" s="81"/>
      <c r="J16" s="78" t="s">
        <v>15</v>
      </c>
      <c r="K16" s="78"/>
      <c r="L16" s="78"/>
      <c r="M16" s="78"/>
      <c r="N16" s="81" t="s">
        <v>16</v>
      </c>
      <c r="O16" s="81" t="s">
        <v>17</v>
      </c>
      <c r="P16" s="84" t="s">
        <v>18</v>
      </c>
      <c r="Q16" s="84"/>
      <c r="R16" s="81" t="s">
        <v>19</v>
      </c>
      <c r="S16" s="81"/>
      <c r="T16" s="85" t="s">
        <v>20</v>
      </c>
      <c r="U16" s="85"/>
      <c r="V16" s="85"/>
      <c r="W16" s="81" t="s">
        <v>21</v>
      </c>
      <c r="X16" s="81"/>
      <c r="Y16" s="81"/>
      <c r="Z16" s="86"/>
    </row>
    <row r="17" spans="1:90" s="3" customFormat="1" ht="39.75" customHeight="1" x14ac:dyDescent="0.25">
      <c r="A17" s="70"/>
      <c r="B17" s="74"/>
      <c r="C17" s="75"/>
      <c r="D17" s="66"/>
      <c r="E17" s="66"/>
      <c r="F17" s="82" t="s">
        <v>22</v>
      </c>
      <c r="G17" s="82" t="s">
        <v>23</v>
      </c>
      <c r="H17" s="82" t="s">
        <v>24</v>
      </c>
      <c r="I17" s="82" t="s">
        <v>25</v>
      </c>
      <c r="J17" s="66" t="s">
        <v>26</v>
      </c>
      <c r="K17" s="66" t="s">
        <v>27</v>
      </c>
      <c r="L17" s="66" t="s">
        <v>28</v>
      </c>
      <c r="M17" s="66" t="s">
        <v>29</v>
      </c>
      <c r="N17" s="82"/>
      <c r="O17" s="82"/>
      <c r="P17" s="82" t="s">
        <v>30</v>
      </c>
      <c r="Q17" s="82" t="s">
        <v>31</v>
      </c>
      <c r="R17" s="82" t="s">
        <v>32</v>
      </c>
      <c r="S17" s="82" t="s">
        <v>31</v>
      </c>
      <c r="T17" s="66" t="s">
        <v>33</v>
      </c>
      <c r="U17" s="66" t="s">
        <v>34</v>
      </c>
      <c r="V17" s="66" t="s">
        <v>35</v>
      </c>
      <c r="W17" s="82" t="s">
        <v>36</v>
      </c>
      <c r="X17" s="82"/>
      <c r="Y17" s="87" t="s">
        <v>37</v>
      </c>
      <c r="Z17" s="88"/>
    </row>
    <row r="18" spans="1:90" s="6" customFormat="1" ht="63.75" customHeight="1" thickBot="1" x14ac:dyDescent="0.3">
      <c r="A18" s="71"/>
      <c r="B18" s="76"/>
      <c r="C18" s="77"/>
      <c r="D18" s="67"/>
      <c r="E18" s="67"/>
      <c r="F18" s="83"/>
      <c r="G18" s="83"/>
      <c r="H18" s="83"/>
      <c r="I18" s="83"/>
      <c r="J18" s="67"/>
      <c r="K18" s="67"/>
      <c r="L18" s="67"/>
      <c r="M18" s="67"/>
      <c r="N18" s="83"/>
      <c r="O18" s="83"/>
      <c r="P18" s="83"/>
      <c r="Q18" s="83"/>
      <c r="R18" s="83"/>
      <c r="S18" s="83"/>
      <c r="T18" s="67"/>
      <c r="U18" s="67"/>
      <c r="V18" s="67"/>
      <c r="W18" s="18" t="s">
        <v>38</v>
      </c>
      <c r="X18" s="18" t="s">
        <v>39</v>
      </c>
      <c r="Y18" s="18" t="s">
        <v>40</v>
      </c>
      <c r="Z18" s="19" t="s">
        <v>41</v>
      </c>
    </row>
    <row r="19" spans="1:90" s="29" customFormat="1" ht="15.75" x14ac:dyDescent="0.25">
      <c r="A19" s="20"/>
      <c r="B19" s="21" t="s">
        <v>42</v>
      </c>
      <c r="C19" s="22"/>
      <c r="D19" s="23"/>
      <c r="E19" s="23"/>
      <c r="F19" s="24">
        <f>SUM(F20:F24)</f>
        <v>66.039999999999992</v>
      </c>
      <c r="G19" s="24">
        <f>SUM(G20:G24)</f>
        <v>82.5</v>
      </c>
      <c r="H19" s="24"/>
      <c r="I19" s="24"/>
      <c r="J19" s="24"/>
      <c r="K19" s="24"/>
      <c r="L19" s="24"/>
      <c r="M19" s="24"/>
      <c r="N19" s="24"/>
      <c r="O19" s="24"/>
      <c r="P19" s="24">
        <f>SUM(P20:P24)</f>
        <v>0</v>
      </c>
      <c r="Q19" s="24">
        <f>SUM(Q20:Q24)</f>
        <v>1521.92908616</v>
      </c>
      <c r="R19" s="24">
        <f>SUM(R20:R24)</f>
        <v>0</v>
      </c>
      <c r="S19" s="24">
        <f>SUM(S20:S24)</f>
        <v>1037.3218906899999</v>
      </c>
      <c r="T19" s="24"/>
      <c r="U19" s="23"/>
      <c r="V19" s="23"/>
      <c r="W19" s="25"/>
      <c r="X19" s="26"/>
      <c r="Y19" s="23"/>
      <c r="Z19" s="27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</row>
    <row r="20" spans="1:90" s="46" customFormat="1" ht="78.75" x14ac:dyDescent="0.25">
      <c r="A20" s="40"/>
      <c r="B20" s="32" t="str">
        <f>'[1]прил. 1.1 '!B69</f>
        <v>Строительство ПС 110/10 кВ "Гудермес-Сити" с организацией заходов ВЛ 110 кВ</v>
      </c>
      <c r="C20" s="33" t="str">
        <f>'[1]прил. 1.1 '!C69</f>
        <v>ЧЭ</v>
      </c>
      <c r="D20" s="41" t="s">
        <v>43</v>
      </c>
      <c r="E20" s="41" t="s">
        <v>44</v>
      </c>
      <c r="F20" s="42">
        <f>'[1]прил. 1.1 '!E69</f>
        <v>0.27</v>
      </c>
      <c r="G20" s="42">
        <f>'[1]прил. 1.1 '!F69</f>
        <v>50</v>
      </c>
      <c r="H20" s="43">
        <f>'[1]прил. 1.1 '!G69</f>
        <v>2011</v>
      </c>
      <c r="I20" s="43">
        <f>'[1]прил. 1.1 '!H69</f>
        <v>2020</v>
      </c>
      <c r="J20" s="41" t="s">
        <v>45</v>
      </c>
      <c r="K20" s="41" t="s">
        <v>45</v>
      </c>
      <c r="L20" s="44" t="s">
        <v>45</v>
      </c>
      <c r="M20" s="45" t="s">
        <v>45</v>
      </c>
      <c r="N20" s="38">
        <f>('[1]прил. 1.1 '!K69/1.18-'[1]прил. 1.1 '!BP69)/('[1]прил. 1.1 '!K69/1.18)</f>
        <v>0.57561722960038508</v>
      </c>
      <c r="O20" s="38">
        <f>N20</f>
        <v>0.57561722960038508</v>
      </c>
      <c r="P20" s="42">
        <f>'[1]прил. 1.1 '!I69</f>
        <v>0</v>
      </c>
      <c r="Q20" s="42">
        <f>'[1]прил. 1.1 '!K69</f>
        <v>458.67919947999997</v>
      </c>
      <c r="R20" s="42"/>
      <c r="S20" s="42">
        <f>'[1]прил. 1.1 '!N69</f>
        <v>291.16554939999992</v>
      </c>
      <c r="T20" s="41" t="s">
        <v>46</v>
      </c>
      <c r="U20" s="41" t="s">
        <v>47</v>
      </c>
      <c r="V20" s="41" t="s">
        <v>48</v>
      </c>
      <c r="W20" s="42">
        <v>4.6384896789515597</v>
      </c>
      <c r="X20" s="38">
        <v>0.20899999999999999</v>
      </c>
      <c r="Y20" s="41" t="s">
        <v>49</v>
      </c>
      <c r="Z20" s="41">
        <v>2</v>
      </c>
    </row>
    <row r="21" spans="1:90" s="46" customFormat="1" ht="126" x14ac:dyDescent="0.25">
      <c r="A21" s="40"/>
      <c r="B21" s="32" t="str">
        <f>'[1]прил. 1.1 '!B70</f>
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</v>
      </c>
      <c r="C21" s="33" t="str">
        <f>'[1]прил. 1.1 '!C70</f>
        <v>ЧЭ</v>
      </c>
      <c r="D21" s="41" t="s">
        <v>43</v>
      </c>
      <c r="E21" s="41" t="s">
        <v>50</v>
      </c>
      <c r="F21" s="42">
        <f>'[1]прил. 1.1 '!E70</f>
        <v>3.19</v>
      </c>
      <c r="G21" s="42">
        <f>'[1]прил. 1.1 '!F70</f>
        <v>32</v>
      </c>
      <c r="H21" s="43">
        <f>'[1]прил. 1.1 '!G70</f>
        <v>2014</v>
      </c>
      <c r="I21" s="43">
        <f>'[1]прил. 1.1 '!H70</f>
        <v>2018</v>
      </c>
      <c r="J21" s="41" t="s">
        <v>49</v>
      </c>
      <c r="K21" s="41" t="s">
        <v>49</v>
      </c>
      <c r="L21" s="44" t="s">
        <v>45</v>
      </c>
      <c r="M21" s="45" t="s">
        <v>45</v>
      </c>
      <c r="N21" s="38">
        <f>('[1]прил. 1.1 '!K70/1.18-'[1]прил. 1.1 '!BP70)/('[1]прил. 1.1 '!K70/1.18)</f>
        <v>0.30374598176212037</v>
      </c>
      <c r="O21" s="38">
        <f>N21</f>
        <v>0.30374598176212037</v>
      </c>
      <c r="P21" s="42">
        <f>'[1]прил. 1.1 '!I70</f>
        <v>0</v>
      </c>
      <c r="Q21" s="42">
        <f>'[1]прил. 1.1 '!K70</f>
        <v>359.73480000000001</v>
      </c>
      <c r="R21" s="42"/>
      <c r="S21" s="42">
        <f>'[1]прил. 1.1 '!N70</f>
        <v>349.30276602000004</v>
      </c>
      <c r="T21" s="41" t="s">
        <v>51</v>
      </c>
      <c r="U21" s="41" t="s">
        <v>47</v>
      </c>
      <c r="V21" s="41" t="s">
        <v>52</v>
      </c>
      <c r="W21" s="47">
        <v>3.4555072730337</v>
      </c>
      <c r="X21" s="38">
        <v>0.20100000000000001</v>
      </c>
      <c r="Y21" s="41" t="s">
        <v>49</v>
      </c>
      <c r="Z21" s="41">
        <v>1</v>
      </c>
    </row>
    <row r="22" spans="1:90" ht="94.5" x14ac:dyDescent="0.25">
      <c r="A22" s="30"/>
      <c r="B22" s="32" t="str">
        <f>'[1]прил. 1.1 '!B528</f>
        <v>Строительство ВЛ 0,4-10 кВ и ТП</v>
      </c>
      <c r="C22" s="33" t="str">
        <f>'[1]прил. 1.1 '!C528</f>
        <v>ЧЭ</v>
      </c>
      <c r="D22" s="34" t="s">
        <v>43</v>
      </c>
      <c r="E22" s="34" t="s">
        <v>43</v>
      </c>
      <c r="F22" s="35">
        <f>'[1]прил. 1.1 '!E528</f>
        <v>62.58</v>
      </c>
      <c r="G22" s="35">
        <f>'[1]прил. 1.1 '!F528</f>
        <v>0.5</v>
      </c>
      <c r="H22" s="36">
        <f>'[1]прил. 1.1 '!G528</f>
        <v>2014</v>
      </c>
      <c r="I22" s="36">
        <f>'[1]прил. 1.1 '!H528</f>
        <v>2019</v>
      </c>
      <c r="J22" s="34" t="s">
        <v>49</v>
      </c>
      <c r="K22" s="34" t="s">
        <v>54</v>
      </c>
      <c r="L22" s="48" t="s">
        <v>54</v>
      </c>
      <c r="M22" s="49" t="s">
        <v>54</v>
      </c>
      <c r="N22" s="38">
        <f>('[1]прил. 1.1 '!K528/1.18-'[1]прил. 1.1 '!BP528)/('[1]прил. 1.1 '!K528/1.18)</f>
        <v>0.64936516092521201</v>
      </c>
      <c r="O22" s="39">
        <f t="shared" ref="O22" si="0">N22</f>
        <v>0.64936516092521201</v>
      </c>
      <c r="P22" s="35">
        <f>'[1]прил. 1.1 '!I528</f>
        <v>0</v>
      </c>
      <c r="Q22" s="35">
        <f>'[1]прил. 1.1 '!K528</f>
        <v>273.04742396</v>
      </c>
      <c r="R22" s="35"/>
      <c r="S22" s="50">
        <f>'[1]прил. 1.1 '!N528</f>
        <v>155.34593956000001</v>
      </c>
      <c r="T22" s="34" t="s">
        <v>55</v>
      </c>
      <c r="U22" s="37" t="s">
        <v>47</v>
      </c>
      <c r="V22" s="37" t="s">
        <v>56</v>
      </c>
      <c r="W22" s="50">
        <v>5.4578258967592896</v>
      </c>
      <c r="X22" s="51">
        <v>0.14000000000000001</v>
      </c>
      <c r="Y22" s="34">
        <v>12</v>
      </c>
      <c r="Z22" s="34">
        <v>18</v>
      </c>
    </row>
    <row r="23" spans="1:90" s="64" customFormat="1" ht="189" x14ac:dyDescent="0.25">
      <c r="A23" s="53"/>
      <c r="B23" s="54" t="str">
        <f>'[1]прил. 1.1 '!B583</f>
        <v>Модернизация системы передачи информации ОАО "Чеченэнерго"</v>
      </c>
      <c r="C23" s="55" t="str">
        <f>'[1]прил. 1.1 '!C583</f>
        <v>ЧЭ</v>
      </c>
      <c r="D23" s="53" t="s">
        <v>43</v>
      </c>
      <c r="E23" s="53" t="s">
        <v>43</v>
      </c>
      <c r="F23" s="56">
        <f>'[1]прил. 1.1 '!E583</f>
        <v>0</v>
      </c>
      <c r="G23" s="56">
        <f>'[1]прил. 1.1 '!F583</f>
        <v>0</v>
      </c>
      <c r="H23" s="57">
        <f>'[1]прил. 1.1 '!G583</f>
        <v>2014</v>
      </c>
      <c r="I23" s="57">
        <f>'[1]прил. 1.1 '!H583</f>
        <v>2018</v>
      </c>
      <c r="J23" s="53" t="s">
        <v>49</v>
      </c>
      <c r="K23" s="53" t="s">
        <v>49</v>
      </c>
      <c r="L23" s="58" t="s">
        <v>54</v>
      </c>
      <c r="M23" s="59" t="s">
        <v>54</v>
      </c>
      <c r="N23" s="60">
        <f>('[1]прил. 1.1 '!K583/1.18-'[1]прил. 1.1 '!BP583)/('[1]прил. 1.1 '!K583/1.18)</f>
        <v>0.17839431744369724</v>
      </c>
      <c r="O23" s="61">
        <f>N23</f>
        <v>0.17839431744369724</v>
      </c>
      <c r="P23" s="56">
        <f>'[1]прил. 1.1 '!I583</f>
        <v>0</v>
      </c>
      <c r="Q23" s="56">
        <f>'[1]прил. 1.1 '!K583</f>
        <v>67.499525840000004</v>
      </c>
      <c r="R23" s="56"/>
      <c r="S23" s="52">
        <f>'[1]прил. 1.1 '!N583</f>
        <v>63.999015860000007</v>
      </c>
      <c r="T23" s="53" t="s">
        <v>57</v>
      </c>
      <c r="U23" s="62" t="s">
        <v>47</v>
      </c>
      <c r="V23" s="62" t="s">
        <v>58</v>
      </c>
      <c r="W23" s="52">
        <v>9.4371221597214792</v>
      </c>
      <c r="X23" s="63">
        <v>0.14000000000000001</v>
      </c>
      <c r="Y23" s="53">
        <v>9</v>
      </c>
      <c r="Z23" s="53">
        <v>13</v>
      </c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</row>
    <row r="24" spans="1:90" ht="47.25" x14ac:dyDescent="0.25">
      <c r="A24" s="30"/>
      <c r="B24" s="32" t="str">
        <f>'[1]прил. 1.1 '!B617</f>
        <v xml:space="preserve">Производственно-административное здание </v>
      </c>
      <c r="C24" s="33" t="str">
        <f>'[1]прил. 1.1 '!C617</f>
        <v>ЧЭ</v>
      </c>
      <c r="D24" s="34" t="s">
        <v>43</v>
      </c>
      <c r="E24" s="34" t="s">
        <v>53</v>
      </c>
      <c r="F24" s="35">
        <f>'[1]прил. 1.1 '!E617</f>
        <v>0</v>
      </c>
      <c r="G24" s="35">
        <f>'[1]прил. 1.1 '!F617</f>
        <v>0</v>
      </c>
      <c r="H24" s="36">
        <f>'[1]прил. 1.1 '!G617</f>
        <v>2012</v>
      </c>
      <c r="I24" s="36">
        <f>'[1]прил. 1.1 '!H617</f>
        <v>2018</v>
      </c>
      <c r="J24" s="34" t="s">
        <v>45</v>
      </c>
      <c r="K24" s="34" t="s">
        <v>45</v>
      </c>
      <c r="L24" s="48" t="s">
        <v>45</v>
      </c>
      <c r="M24" s="49" t="s">
        <v>45</v>
      </c>
      <c r="N24" s="38">
        <f>('[1]прил. 1.1 '!K617/1.18-'[1]прил. 1.1 '!BP617)/('[1]прил. 1.1 '!K617/1.18)</f>
        <v>0.52097547323421678</v>
      </c>
      <c r="O24" s="39">
        <f>N24</f>
        <v>0.52097547323421678</v>
      </c>
      <c r="P24" s="35">
        <f>'[1]прил. 1.1 '!I617</f>
        <v>0</v>
      </c>
      <c r="Q24" s="35">
        <f>'[1]прил. 1.1 '!K617</f>
        <v>362.96813687999997</v>
      </c>
      <c r="R24" s="35"/>
      <c r="S24" s="50">
        <f>'[1]прил. 1.1 '!N617</f>
        <v>177.50861984999995</v>
      </c>
      <c r="T24" s="34" t="s">
        <v>59</v>
      </c>
      <c r="U24" s="31" t="s">
        <v>47</v>
      </c>
      <c r="V24" s="31" t="s">
        <v>60</v>
      </c>
      <c r="W24" s="50">
        <v>-310.62729188745402</v>
      </c>
      <c r="X24" s="51">
        <v>0</v>
      </c>
      <c r="Y24" s="34" t="s">
        <v>61</v>
      </c>
      <c r="Z24" s="34" t="s">
        <v>61</v>
      </c>
    </row>
  </sheetData>
  <mergeCells count="31">
    <mergeCell ref="L17:L18"/>
    <mergeCell ref="M17:M18"/>
    <mergeCell ref="P17:P18"/>
    <mergeCell ref="Q17:Q18"/>
    <mergeCell ref="R17:R18"/>
    <mergeCell ref="S17:S18"/>
    <mergeCell ref="P16:Q16"/>
    <mergeCell ref="R16:S16"/>
    <mergeCell ref="T16:V16"/>
    <mergeCell ref="W16:Z16"/>
    <mergeCell ref="T17:T18"/>
    <mergeCell ref="U17:U18"/>
    <mergeCell ref="V17:V18"/>
    <mergeCell ref="W17:X17"/>
    <mergeCell ref="Y17:Z17"/>
    <mergeCell ref="K17:K18"/>
    <mergeCell ref="A7:Z7"/>
    <mergeCell ref="A16:A18"/>
    <mergeCell ref="B16:C18"/>
    <mergeCell ref="D16:D18"/>
    <mergeCell ref="E16:E18"/>
    <mergeCell ref="F16:G16"/>
    <mergeCell ref="H16:I16"/>
    <mergeCell ref="J16:M16"/>
    <mergeCell ref="N16:N18"/>
    <mergeCell ref="O16:O18"/>
    <mergeCell ref="F17:F18"/>
    <mergeCell ref="G17:G18"/>
    <mergeCell ref="H17:H18"/>
    <mergeCell ref="I17:I18"/>
    <mergeCell ref="J17:J18"/>
  </mergeCells>
  <printOptions horizontalCentered="1"/>
  <pageMargins left="0.18" right="0.17" top="0.19685039370078741" bottom="0.19685039370078741" header="0.15748031496062992" footer="0.15748031496062992"/>
  <pageSetup paperSize="8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2.2 2015</vt:lpstr>
      <vt:lpstr>'прил 2.2 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2015-01-30T16:11:43Z</dcterms:created>
  <dcterms:modified xsi:type="dcterms:W3CDTF">2015-03-01T14:03:39Z</dcterms:modified>
</cp:coreProperties>
</file>