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 defaultThemeVersion="124226"/>
  <bookViews>
    <workbookView xWindow="480" yWindow="120" windowWidth="17175" windowHeight="12585"/>
  </bookViews>
  <sheets>
    <sheet name="прил 2.2 2016-2020" sheetId="3" r:id="rId1"/>
  </sheets>
  <externalReferences>
    <externalReference r:id="rId2"/>
  </externalReferences>
  <definedNames>
    <definedName name="Z_325CE885_200B_4C68_A709_B5475812BA5B_.wvu.Rows" localSheetId="0" hidden="1">'прил 2.2 2016-2020'!#REF!,'прил 2.2 2016-2020'!#REF!,'прил 2.2 2016-2020'!#REF!,'прил 2.2 2016-2020'!#REF!,'прил 2.2 2016-2020'!#REF!,'прил 2.2 2016-2020'!#REF!</definedName>
    <definedName name="Z_3C095A71_3E0E_431D_99D0_CD41573CA601_.wvu.PrintArea" localSheetId="0" hidden="1">'прил 2.2 2016-2020'!$A$1:$Z$49</definedName>
    <definedName name="Z_3C095A71_3E0E_431D_99D0_CD41573CA601_.wvu.Rows" localSheetId="0" hidden="1">'прил 2.2 2016-2020'!#REF!,'прил 2.2 2016-2020'!#REF!,'прил 2.2 2016-2020'!#REF!,'прил 2.2 2016-2020'!#REF!,'прил 2.2 2016-2020'!#REF!,'прил 2.2 2016-2020'!#REF!,'прил 2.2 2016-2020'!#REF!,'прил 2.2 2016-2020'!#REF!,'прил 2.2 2016-2020'!#REF!,'прил 2.2 2016-2020'!#REF!,'прил 2.2 2016-2020'!#REF!,'прил 2.2 2016-2020'!#REF!,'прил 2.2 2016-2020'!#REF!,'прил 2.2 2016-2020'!#REF!,'прил 2.2 2016-2020'!#REF!,'прил 2.2 2016-2020'!#REF!,'прил 2.2 2016-2020'!#REF!,'прил 2.2 2016-2020'!#REF!,'прил 2.2 2016-2020'!#REF!,'прил 2.2 2016-2020'!#REF!,'прил 2.2 2016-2020'!#REF!,'прил 2.2 2016-2020'!#REF!,'прил 2.2 2016-2020'!#REF!,'прил 2.2 2016-2020'!#REF!,'прил 2.2 2016-2020'!#REF!,'прил 2.2 2016-2020'!#REF!,'прил 2.2 2016-2020'!#REF!,'прил 2.2 2016-2020'!#REF!,'прил 2.2 2016-2020'!#REF!,'прил 2.2 2016-2020'!#REF!</definedName>
    <definedName name="Z_5BDBA0E9_F1D4_4F33_87DD_1FD768D9C020_.wvu.PrintArea" localSheetId="0" hidden="1">'прил 2.2 2016-2020'!$A$1:$Z$49</definedName>
    <definedName name="Z_5BDBA0E9_F1D4_4F33_87DD_1FD768D9C020_.wvu.Rows" localSheetId="0" hidden="1">'прил 2.2 2016-2020'!#REF!,'прил 2.2 2016-2020'!#REF!,'прил 2.2 2016-2020'!#REF!,'прил 2.2 2016-2020'!#REF!,'прил 2.2 2016-2020'!#REF!,'прил 2.2 2016-2020'!#REF!,'прил 2.2 2016-2020'!#REF!,'прил 2.2 2016-2020'!#REF!,'прил 2.2 2016-2020'!#REF!,'прил 2.2 2016-2020'!#REF!,'прил 2.2 2016-2020'!#REF!,'прил 2.2 2016-2020'!#REF!,'прил 2.2 2016-2020'!#REF!,'прил 2.2 2016-2020'!#REF!,'прил 2.2 2016-2020'!#REF!,'прил 2.2 2016-2020'!#REF!,'прил 2.2 2016-2020'!#REF!,'прил 2.2 2016-2020'!#REF!,'прил 2.2 2016-2020'!#REF!,'прил 2.2 2016-2020'!#REF!,'прил 2.2 2016-2020'!#REF!,'прил 2.2 2016-2020'!#REF!,'прил 2.2 2016-2020'!#REF!,'прил 2.2 2016-2020'!#REF!,'прил 2.2 2016-2020'!#REF!,'прил 2.2 2016-2020'!#REF!,'прил 2.2 2016-2020'!#REF!,'прил 2.2 2016-2020'!#REF!,'прил 2.2 2016-2020'!#REF!,'прил 2.2 2016-2020'!#REF!</definedName>
    <definedName name="Z_9631D204_DDE8_4D6A_B710_220A8103D872_.wvu.Rows" localSheetId="0" hidden="1">'прил 2.2 2016-2020'!#REF!,'прил 2.2 2016-2020'!#REF!,'прил 2.2 2016-2020'!#REF!,'прил 2.2 2016-2020'!#REF!,'прил 2.2 2016-2020'!#REF!</definedName>
    <definedName name="Z_E93F1621_8601_4B2A_A491_3CFD7EB2E95A_.wvu.Cols" localSheetId="0" hidden="1">'прил 2.2 2016-2020'!$F:$I</definedName>
    <definedName name="Z_E93F1621_8601_4B2A_A491_3CFD7EB2E95A_.wvu.PrintArea" localSheetId="0" hidden="1">'прил 2.2 2016-2020'!$A$1:$Z$49</definedName>
    <definedName name="Z_E93F1621_8601_4B2A_A491_3CFD7EB2E95A_.wvu.Rows" localSheetId="0" hidden="1">'прил 2.2 2016-2020'!#REF!,'прил 2.2 2016-2020'!#REF!,'прил 2.2 2016-2020'!#REF!,'прил 2.2 2016-2020'!#REF!,'прил 2.2 2016-2020'!#REF!,'прил 2.2 2016-2020'!#REF!,'прил 2.2 2016-2020'!#REF!,'прил 2.2 2016-2020'!#REF!,'прил 2.2 2016-2020'!#REF!,'прил 2.2 2016-2020'!#REF!,'прил 2.2 2016-2020'!#REF!,'прил 2.2 2016-2020'!#REF!,'прил 2.2 2016-2020'!#REF!,'прил 2.2 2016-2020'!#REF!,'прил 2.2 2016-2020'!#REF!,'прил 2.2 2016-2020'!#REF!,'прил 2.2 2016-2020'!#REF!,'прил 2.2 2016-2020'!#REF!,'прил 2.2 2016-2020'!#REF!,'прил 2.2 2016-2020'!#REF!,'прил 2.2 2016-2020'!#REF!,'прил 2.2 2016-2020'!#REF!,'прил 2.2 2016-2020'!#REF!,'прил 2.2 2016-2020'!#REF!,'прил 2.2 2016-2020'!#REF!,'прил 2.2 2016-2020'!#REF!,'прил 2.2 2016-2020'!#REF!,'прил 2.2 2016-2020'!#REF!,'прил 2.2 2016-2020'!#REF!,'прил 2.2 2016-2020'!#REF!</definedName>
    <definedName name="Z_EB680F2A_AFAB_4901_B344_269A27359304_.wvu.Rows" localSheetId="0" hidden="1">'прил 2.2 2016-2020'!#REF!,'прил 2.2 2016-2020'!#REF!,'прил 2.2 2016-2020'!#REF!,'прил 2.2 2016-2020'!#REF!,'прил 2.2 2016-2020'!#REF!,'прил 2.2 2016-2020'!#REF!</definedName>
    <definedName name="_xlnm.Print_Area" localSheetId="0">'прил 2.2 2016-2020'!$A$1:$AA$49</definedName>
  </definedNames>
  <calcPr calcId="145621"/>
</workbook>
</file>

<file path=xl/calcChain.xml><?xml version="1.0" encoding="utf-8"?>
<calcChain xmlns="http://schemas.openxmlformats.org/spreadsheetml/2006/main">
  <c r="Q19" i="3" l="1"/>
  <c r="R19" i="3"/>
  <c r="S19" i="3"/>
  <c r="P19" i="3"/>
  <c r="G19" i="3"/>
  <c r="F19" i="3"/>
  <c r="S46" i="3" l="1"/>
  <c r="Q46" i="3"/>
  <c r="P46" i="3"/>
  <c r="N46" i="3"/>
  <c r="O46" i="3" s="1"/>
  <c r="I46" i="3"/>
  <c r="H46" i="3"/>
  <c r="G46" i="3"/>
  <c r="F46" i="3"/>
  <c r="C46" i="3"/>
  <c r="B46" i="3"/>
  <c r="S38" i="3"/>
  <c r="Q38" i="3"/>
  <c r="P38" i="3"/>
  <c r="N38" i="3"/>
  <c r="O38" i="3" s="1"/>
  <c r="I38" i="3"/>
  <c r="H38" i="3"/>
  <c r="G38" i="3"/>
  <c r="F38" i="3"/>
  <c r="C38" i="3"/>
  <c r="B38" i="3"/>
  <c r="P49" i="3" l="1"/>
  <c r="I49" i="3"/>
  <c r="H49" i="3"/>
  <c r="G49" i="3"/>
  <c r="F49" i="3"/>
  <c r="C49" i="3"/>
  <c r="B49" i="3"/>
  <c r="S48" i="3"/>
  <c r="Q48" i="3"/>
  <c r="P48" i="3"/>
  <c r="N48" i="3"/>
  <c r="O48" i="3" s="1"/>
  <c r="I48" i="3"/>
  <c r="H48" i="3"/>
  <c r="G48" i="3"/>
  <c r="F48" i="3"/>
  <c r="C48" i="3"/>
  <c r="B48" i="3"/>
  <c r="P47" i="3"/>
  <c r="I47" i="3"/>
  <c r="H47" i="3"/>
  <c r="G47" i="3"/>
  <c r="F47" i="3"/>
  <c r="C47" i="3"/>
  <c r="P45" i="3"/>
  <c r="I45" i="3"/>
  <c r="H45" i="3"/>
  <c r="C45" i="3"/>
  <c r="P44" i="3"/>
  <c r="I44" i="3"/>
  <c r="H44" i="3"/>
  <c r="C44" i="3"/>
  <c r="P43" i="3"/>
  <c r="I43" i="3"/>
  <c r="H43" i="3"/>
  <c r="C43" i="3"/>
  <c r="P42" i="3"/>
  <c r="I42" i="3"/>
  <c r="H42" i="3"/>
  <c r="C42" i="3"/>
  <c r="P41" i="3"/>
  <c r="I41" i="3"/>
  <c r="H41" i="3"/>
  <c r="C41" i="3"/>
  <c r="P40" i="3"/>
  <c r="I40" i="3"/>
  <c r="H40" i="3"/>
  <c r="C40" i="3"/>
  <c r="S39" i="3"/>
  <c r="Q39" i="3"/>
  <c r="P39" i="3"/>
  <c r="N39" i="3"/>
  <c r="O39" i="3" s="1"/>
  <c r="I39" i="3"/>
  <c r="H39" i="3"/>
  <c r="C39" i="3"/>
  <c r="B39" i="3"/>
  <c r="P37" i="3"/>
  <c r="I37" i="3"/>
  <c r="H37" i="3"/>
  <c r="C37" i="3"/>
  <c r="P36" i="3"/>
  <c r="I36" i="3"/>
  <c r="H36" i="3"/>
  <c r="C36" i="3"/>
  <c r="P35" i="3"/>
  <c r="I35" i="3"/>
  <c r="H35" i="3"/>
  <c r="C35" i="3"/>
  <c r="P34" i="3"/>
  <c r="I34" i="3"/>
  <c r="H34" i="3"/>
  <c r="C34" i="3"/>
  <c r="P33" i="3"/>
  <c r="I33" i="3"/>
  <c r="H33" i="3"/>
  <c r="C33" i="3"/>
  <c r="P32" i="3"/>
  <c r="I32" i="3"/>
  <c r="H32" i="3"/>
  <c r="C32" i="3"/>
  <c r="P31" i="3"/>
  <c r="I31" i="3"/>
  <c r="H31" i="3"/>
  <c r="C31" i="3"/>
  <c r="P30" i="3"/>
  <c r="I30" i="3"/>
  <c r="H30" i="3"/>
  <c r="C30" i="3"/>
  <c r="P29" i="3"/>
  <c r="I29" i="3"/>
  <c r="H29" i="3"/>
  <c r="G29" i="3"/>
  <c r="P28" i="3"/>
  <c r="I28" i="3"/>
  <c r="H28" i="3"/>
  <c r="G28" i="3"/>
  <c r="P27" i="3"/>
  <c r="I27" i="3"/>
  <c r="H27" i="3"/>
  <c r="G27" i="3"/>
  <c r="S26" i="3"/>
  <c r="Q26" i="3"/>
  <c r="P26" i="3"/>
  <c r="N26" i="3"/>
  <c r="O26" i="3" s="1"/>
  <c r="I26" i="3"/>
  <c r="H26" i="3"/>
  <c r="G26" i="3"/>
  <c r="C26" i="3"/>
  <c r="B26" i="3"/>
  <c r="P25" i="3"/>
  <c r="I25" i="3"/>
  <c r="H25" i="3"/>
  <c r="C25" i="3"/>
  <c r="B25" i="3"/>
  <c r="P24" i="3"/>
  <c r="I24" i="3"/>
  <c r="H24" i="3"/>
  <c r="C24" i="3"/>
  <c r="B24" i="3"/>
  <c r="P23" i="3"/>
  <c r="I23" i="3"/>
  <c r="H23" i="3"/>
  <c r="C23" i="3"/>
  <c r="B23" i="3"/>
  <c r="P22" i="3"/>
  <c r="I22" i="3"/>
  <c r="H22" i="3"/>
  <c r="C22" i="3"/>
  <c r="B22" i="3"/>
  <c r="P21" i="3"/>
  <c r="I21" i="3"/>
  <c r="H21" i="3"/>
  <c r="C21" i="3"/>
  <c r="B21" i="3"/>
  <c r="P20" i="3"/>
  <c r="I20" i="3"/>
  <c r="H20" i="3"/>
  <c r="C20" i="3"/>
  <c r="B20" i="3"/>
  <c r="G40" i="3" l="1"/>
  <c r="F24" i="3"/>
  <c r="F32" i="3"/>
  <c r="G30" i="3"/>
  <c r="G20" i="3"/>
  <c r="G45" i="3"/>
  <c r="F34" i="3"/>
  <c r="G34" i="3"/>
  <c r="G31" i="3"/>
  <c r="F36" i="3"/>
  <c r="F23" i="3"/>
  <c r="F29" i="3"/>
  <c r="F28" i="3"/>
  <c r="F30" i="3"/>
  <c r="Q25" i="3"/>
  <c r="N25" i="3"/>
  <c r="O25" i="3" s="1"/>
  <c r="F45" i="3"/>
  <c r="G36" i="3"/>
  <c r="G25" i="3"/>
  <c r="G41" i="3"/>
  <c r="F41" i="3"/>
  <c r="B47" i="3"/>
  <c r="G43" i="3"/>
  <c r="G44" i="3"/>
  <c r="F33" i="3"/>
  <c r="G39" i="3"/>
  <c r="B32" i="3"/>
  <c r="N27" i="3"/>
  <c r="O27" i="3" s="1"/>
  <c r="G21" i="3"/>
  <c r="F26" i="3"/>
  <c r="B44" i="3"/>
  <c r="G22" i="3"/>
  <c r="B42" i="3"/>
  <c r="G37" i="3"/>
  <c r="B36" i="3"/>
  <c r="B31" i="3"/>
  <c r="C29" i="3"/>
  <c r="C28" i="3"/>
  <c r="F27" i="3"/>
  <c r="C27" i="3"/>
  <c r="F37" i="3"/>
  <c r="B45" i="3"/>
  <c r="B37" i="3"/>
  <c r="G35" i="3"/>
  <c r="B35" i="3"/>
  <c r="B34" i="3"/>
  <c r="B29" i="3"/>
  <c r="F22" i="3"/>
  <c r="F39" i="3"/>
  <c r="B43" i="3"/>
  <c r="B41" i="3"/>
  <c r="B40" i="3"/>
  <c r="B33" i="3"/>
  <c r="B30" i="3"/>
  <c r="B28" i="3"/>
  <c r="B27" i="3"/>
  <c r="G33" i="3" l="1"/>
  <c r="S25" i="3"/>
  <c r="Q27" i="3"/>
  <c r="F20" i="3"/>
  <c r="Q23" i="3"/>
  <c r="N23" i="3"/>
  <c r="O23" i="3" s="1"/>
  <c r="S23" i="3"/>
  <c r="G24" i="3"/>
  <c r="F42" i="3"/>
  <c r="F44" i="3"/>
  <c r="Q28" i="3"/>
  <c r="N28" i="3"/>
  <c r="O28" i="3" s="1"/>
  <c r="F25" i="3"/>
  <c r="F35" i="3"/>
  <c r="N29" i="3"/>
  <c r="O29" i="3" s="1"/>
  <c r="Q29" i="3"/>
  <c r="F43" i="3"/>
  <c r="F21" i="3"/>
  <c r="F31" i="3"/>
  <c r="G32" i="3"/>
  <c r="G23" i="3"/>
  <c r="G42" i="3"/>
  <c r="F40" i="3"/>
  <c r="N24" i="3" l="1"/>
  <c r="O24" i="3" s="1"/>
  <c r="Q24" i="3"/>
  <c r="S27" i="3"/>
  <c r="Q22" i="3"/>
  <c r="N22" i="3"/>
  <c r="O22" i="3" s="1"/>
  <c r="S28" i="3"/>
  <c r="S29" i="3"/>
  <c r="N47" i="3" l="1"/>
  <c r="O47" i="3" s="1"/>
  <c r="Q47" i="3"/>
  <c r="S24" i="3"/>
  <c r="Q30" i="3"/>
  <c r="N30" i="3"/>
  <c r="O30" i="3" s="1"/>
  <c r="Q49" i="3"/>
  <c r="N49" i="3"/>
  <c r="O49" i="3" s="1"/>
  <c r="Q21" i="3"/>
  <c r="N21" i="3"/>
  <c r="O21" i="3" s="1"/>
  <c r="N20" i="3"/>
  <c r="O20" i="3" s="1"/>
  <c r="Q20" i="3"/>
  <c r="S22" i="3"/>
  <c r="S47" i="3" l="1"/>
  <c r="S21" i="3"/>
  <c r="S49" i="3"/>
  <c r="S20" i="3"/>
  <c r="S30" i="3"/>
  <c r="N45" i="3" l="1"/>
  <c r="O45" i="3" s="1"/>
  <c r="Q45" i="3"/>
  <c r="S45" i="3" l="1"/>
  <c r="Q43" i="3"/>
  <c r="N43" i="3"/>
  <c r="O43" i="3" s="1"/>
  <c r="N35" i="3" l="1"/>
  <c r="O35" i="3" s="1"/>
  <c r="Q35" i="3"/>
  <c r="S43" i="3"/>
  <c r="Q41" i="3"/>
  <c r="N41" i="3"/>
  <c r="O41" i="3" s="1"/>
  <c r="S35" i="3" l="1"/>
  <c r="N44" i="3"/>
  <c r="O44" i="3" s="1"/>
  <c r="Q44" i="3"/>
  <c r="S41" i="3"/>
  <c r="Q37" i="3"/>
  <c r="N37" i="3"/>
  <c r="O37" i="3" s="1"/>
  <c r="Q36" i="3"/>
  <c r="N36" i="3"/>
  <c r="O36" i="3" s="1"/>
  <c r="Q32" i="3"/>
  <c r="N32" i="3"/>
  <c r="O32" i="3" s="1"/>
  <c r="Q31" i="3" l="1"/>
  <c r="N31" i="3"/>
  <c r="O31" i="3" s="1"/>
  <c r="S32" i="3"/>
  <c r="Q34" i="3"/>
  <c r="N34" i="3"/>
  <c r="O34" i="3" s="1"/>
  <c r="N33" i="3"/>
  <c r="O33" i="3" s="1"/>
  <c r="Q33" i="3"/>
  <c r="S37" i="3"/>
  <c r="N40" i="3"/>
  <c r="O40" i="3" s="1"/>
  <c r="Q40" i="3"/>
  <c r="S36" i="3"/>
  <c r="S44" i="3"/>
  <c r="S31" i="3" l="1"/>
  <c r="S33" i="3"/>
  <c r="S40" i="3"/>
  <c r="S34" i="3"/>
  <c r="N42" i="3" l="1"/>
  <c r="O42" i="3" s="1"/>
  <c r="Q42" i="3"/>
  <c r="S42" i="3" l="1"/>
</calcChain>
</file>

<file path=xl/sharedStrings.xml><?xml version="1.0" encoding="utf-8"?>
<sst xmlns="http://schemas.openxmlformats.org/spreadsheetml/2006/main" count="317" uniqueCount="77">
  <si>
    <t>Приложение  № 2.2</t>
  </si>
  <si>
    <t>к приказу Минэнерго России</t>
  </si>
  <si>
    <t>от «___»________2010 г. №____</t>
  </si>
  <si>
    <t>Краткое описание проектов инвестиционной программы ОАО "Чеченэнерго"</t>
  </si>
  <si>
    <t>Утверждаю</t>
  </si>
  <si>
    <t>руководитель организации</t>
  </si>
  <si>
    <t>(подпись)</t>
  </si>
  <si>
    <t>«___»________ 20__ года</t>
  </si>
  <si>
    <t>М.П.</t>
  </si>
  <si>
    <t>№ 
п/п</t>
  </si>
  <si>
    <t>Наименование направления/
проекта 
инвестиционной 
программы</t>
  </si>
  <si>
    <t>Субъект РФ, 
на территории 
которого 
реализауется 
инвестиционный 
проект</t>
  </si>
  <si>
    <t>Место
расположения 
объекта</t>
  </si>
  <si>
    <t>Технические характеристики</t>
  </si>
  <si>
    <t>Сроки 
реализации 
проекта</t>
  </si>
  <si>
    <t>Наличие исходно-разрешительной документации</t>
  </si>
  <si>
    <t>Процент 
 объема капитальных вложений
сметной стоимости
на 01.01.2014, %</t>
  </si>
  <si>
    <t>Техническая 
готовность 
объекта
на 01.01.2014, %
**</t>
  </si>
  <si>
    <t>Стоимость объекта,
млн.рублей</t>
  </si>
  <si>
    <t>Остаточная 
стоимость 
объекта
на 01.01.2014, 
млн.рублей</t>
  </si>
  <si>
    <t>Обоснование необходимости реализации проекта</t>
  </si>
  <si>
    <t>Показатели 
экономической эффективноскти реализации инвестиционного 
проекта ****</t>
  </si>
  <si>
    <t>мощность, 
 МВА</t>
  </si>
  <si>
    <t>длина 
линий,
км</t>
  </si>
  <si>
    <t>Год начала
строительства</t>
  </si>
  <si>
    <t>Год ввода в 
эксплуатацию</t>
  </si>
  <si>
    <t>Утвержденная  
проектно-сметная 
документация
(+;-)</t>
  </si>
  <si>
    <t>Заключение 
Главгос
экспертизы 
России (+;-)</t>
  </si>
  <si>
    <t>Оформленный 
в соответствии 
с законо
дательством 
землеотвод (+;-)</t>
  </si>
  <si>
    <t>Разрешение 
на строи
тельство (+;-)</t>
  </si>
  <si>
    <t>в соответствии 
с проектно-
сметной 
документацией ***</t>
  </si>
  <si>
    <t>в соответствии 
с итогами 
конкурсов и заключенными договорами</t>
  </si>
  <si>
    <t>в соответствии 
с проектно-
сметной 
документацией
***</t>
  </si>
  <si>
    <t>решаемые 
задачи *</t>
  </si>
  <si>
    <t>режимно-балансовая 
необходимость</t>
  </si>
  <si>
    <t>основание включения 
инвестиционного проекта 
в инвестиционную программу 
(решение Правительства РФ, 
федеральные, региональные 
и муниципальные 
программы и др.)</t>
  </si>
  <si>
    <t xml:space="preserve">доходность </t>
  </si>
  <si>
    <t>срок
окупаемости</t>
  </si>
  <si>
    <t>NPV, 
млн.
рублей</t>
  </si>
  <si>
    <t>IRR,
%</t>
  </si>
  <si>
    <t>простой</t>
  </si>
  <si>
    <t>дискон
тированный</t>
  </si>
  <si>
    <t xml:space="preserve">ВСЕГО, </t>
  </si>
  <si>
    <t>Чеченская Республика</t>
  </si>
  <si>
    <t>г. Гудермес</t>
  </si>
  <si>
    <t>+</t>
  </si>
  <si>
    <t>улучшит надежность  электроснабжения потребителей  Гудермесского района Чеченской Республики.</t>
  </si>
  <si>
    <t>нет</t>
  </si>
  <si>
    <t>повышение надежности электроснабжения потребителей г. Гудермес и Гудермесского муниципального района</t>
  </si>
  <si>
    <t>-</t>
  </si>
  <si>
    <t>п. Черноречье. Г.Грозный</t>
  </si>
  <si>
    <t>улучшит электроснабжение всего Юго-Западного района г.Грозного Чеченской Республики.</t>
  </si>
  <si>
    <t>решение Правительства Чеченской Республики по согласованию с руководством ОАО "Россети", Схема и программа развития электроэнергетики Чеченской Республики на 2014-2018 гг.</t>
  </si>
  <si>
    <t>г. Грозный</t>
  </si>
  <si>
    <t>технологическое присоединение новых абонентов</t>
  </si>
  <si>
    <t>увеличение выручки из-за повышения объема реализации электроэнергии</t>
  </si>
  <si>
    <t>не требуется</t>
  </si>
  <si>
    <t>обеспечит надежность и бесперебойность электроснабжения потребителей, снизить технические потери электроэнергии.</t>
  </si>
  <si>
    <t>аварийность и ветхость электрических сетей</t>
  </si>
  <si>
    <t>возможность увеличить поток электроэнергии и подключать новых потребителей .</t>
  </si>
  <si>
    <t>износ и аварийность оборудования ТП</t>
  </si>
  <si>
    <t xml:space="preserve">подключения новых потребителей и обеспечения надежности и бесперебойности электроснабжения потребителей. </t>
  </si>
  <si>
    <t>увеличение выручки за электроэнергию за счет подключения новых потребителей</t>
  </si>
  <si>
    <t>с.Рошни-Чу</t>
  </si>
  <si>
    <t>с.Алхан-Юрт</t>
  </si>
  <si>
    <t>г.Грозный</t>
  </si>
  <si>
    <t>с.Закан-Юрт</t>
  </si>
  <si>
    <t>с.Хамби-Ирзи</t>
  </si>
  <si>
    <t>с.Бачи-Юрт</t>
  </si>
  <si>
    <t>с.Алхазурово</t>
  </si>
  <si>
    <t>повысит точность и достоверность измерений электроэнергии, а также получение легитимных коммерческих данных о мощности</t>
  </si>
  <si>
    <t>в соответствии с Техническими требованиями по организации цифровых каналов связи и передаче технологической информации, необходимой для управления режимом ЕЭС, с подстанций электиреских сетей ОАО "Нурэнерго" в диспетчерский центр- Филиал ОАО "СО-ЦДУ ЕЭС" Северокавказское РДУ от 24.08.2007 г.</t>
  </si>
  <si>
    <t>позволит снизить потери и уменьшить аварийность.</t>
  </si>
  <si>
    <t>снижение потерь электроэнергии</t>
  </si>
  <si>
    <t>улучшит процесс управления  производством.</t>
  </si>
  <si>
    <t>соглашение между руководствами Чеченской Республики и ОАО «Россети»</t>
  </si>
  <si>
    <t>неокупаем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</si>
</sst>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_-* #,##0.00[$€-1]_-;\-* #,##0.00[$€-1]_-;_-* &quot;-&quot;??[$€-1]_-"/>
  </numFmts>
  <fonts count="1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color theme="1"/>
      <name val="Arial Cyr"/>
      <family val="2"/>
      <charset val="204"/>
    </font>
    <font>
      <sz val="10"/>
      <name val="Helv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6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1">
    <xf numFmtId="0" fontId="0" fillId="0" borderId="0"/>
    <xf numFmtId="0" fontId="2" fillId="0" borderId="0"/>
    <xf numFmtId="0" fontId="10" fillId="0" borderId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9" borderId="0" applyNumberFormat="0" applyBorder="0" applyAlignment="0" applyProtection="0"/>
    <xf numFmtId="0" fontId="12" fillId="12" borderId="0" applyNumberFormat="0" applyBorder="0" applyAlignment="0" applyProtection="0"/>
    <xf numFmtId="0" fontId="1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2" fillId="0" borderId="0"/>
    <xf numFmtId="0" fontId="12" fillId="13" borderId="25" applyNumberFormat="0" applyFont="0" applyAlignment="0" applyProtection="0"/>
    <xf numFmtId="165" fontId="13" fillId="13" borderId="25" applyNumberFormat="0" applyFont="0" applyAlignment="0" applyProtection="0"/>
    <xf numFmtId="165" fontId="13" fillId="13" borderId="25" applyNumberFormat="0" applyFont="0" applyAlignment="0" applyProtection="0"/>
    <xf numFmtId="0" fontId="15" fillId="0" borderId="0"/>
    <xf numFmtId="0" fontId="15" fillId="0" borderId="0"/>
  </cellStyleXfs>
  <cellXfs count="91">
    <xf numFmtId="0" fontId="0" fillId="0" borderId="0" xfId="0"/>
    <xf numFmtId="0" fontId="3" fillId="0" borderId="0" xfId="1" applyFont="1"/>
    <xf numFmtId="0" fontId="3" fillId="0" borderId="0" xfId="1" applyFont="1" applyAlignment="1">
      <alignment vertical="center"/>
    </xf>
    <xf numFmtId="0" fontId="3" fillId="0" borderId="0" xfId="1" applyFont="1" applyFill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right" vertical="center"/>
    </xf>
    <xf numFmtId="0" fontId="3" fillId="0" borderId="0" xfId="1" applyFont="1" applyFill="1"/>
    <xf numFmtId="0" fontId="2" fillId="0" borderId="0" xfId="1" applyFont="1" applyAlignment="1">
      <alignment horizontal="right"/>
    </xf>
    <xf numFmtId="0" fontId="4" fillId="0" borderId="0" xfId="1" applyFont="1" applyAlignment="1">
      <alignment vertical="center"/>
    </xf>
    <xf numFmtId="0" fontId="4" fillId="0" borderId="0" xfId="1" applyFont="1" applyFill="1" applyAlignment="1">
      <alignment vertical="center"/>
    </xf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right" vertical="center"/>
    </xf>
    <xf numFmtId="0" fontId="2" fillId="0" borderId="0" xfId="1" applyFont="1" applyFill="1" applyAlignment="1">
      <alignment horizontal="right"/>
    </xf>
    <xf numFmtId="0" fontId="4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right" vertical="center"/>
    </xf>
    <xf numFmtId="0" fontId="2" fillId="0" borderId="0" xfId="0" applyFont="1" applyFill="1" applyAlignment="1">
      <alignment horizontal="right"/>
    </xf>
    <xf numFmtId="2" fontId="6" fillId="0" borderId="0" xfId="0" applyNumberFormat="1" applyFont="1" applyFill="1" applyAlignment="1">
      <alignment horizontal="right" vertical="top" wrapText="1"/>
    </xf>
    <xf numFmtId="0" fontId="7" fillId="0" borderId="0" xfId="1" applyFont="1" applyFill="1" applyAlignment="1">
      <alignment horizontal="center" vertical="center"/>
    </xf>
    <xf numFmtId="0" fontId="8" fillId="0" borderId="16" xfId="1" applyFont="1" applyFill="1" applyBorder="1" applyAlignment="1">
      <alignment horizontal="center" vertical="center" wrapText="1"/>
    </xf>
    <xf numFmtId="0" fontId="8" fillId="0" borderId="17" xfId="1" applyFont="1" applyFill="1" applyBorder="1" applyAlignment="1">
      <alignment horizontal="center" vertical="center" wrapText="1"/>
    </xf>
    <xf numFmtId="0" fontId="9" fillId="0" borderId="18" xfId="1" applyFont="1" applyFill="1" applyBorder="1" applyAlignment="1">
      <alignment horizontal="center" vertical="center" wrapText="1"/>
    </xf>
    <xf numFmtId="0" fontId="9" fillId="0" borderId="19" xfId="1" applyFont="1" applyFill="1" applyBorder="1" applyAlignment="1">
      <alignment horizontal="left" vertical="center" wrapText="1"/>
    </xf>
    <xf numFmtId="0" fontId="9" fillId="0" borderId="19" xfId="1" applyFont="1" applyFill="1" applyBorder="1" applyAlignment="1">
      <alignment horizontal="center" vertical="center" wrapText="1"/>
    </xf>
    <xf numFmtId="0" fontId="9" fillId="0" borderId="20" xfId="1" applyFont="1" applyFill="1" applyBorder="1" applyAlignment="1">
      <alignment horizontal="center" vertical="center" wrapText="1"/>
    </xf>
    <xf numFmtId="2" fontId="9" fillId="0" borderId="20" xfId="1" applyNumberFormat="1" applyFont="1" applyFill="1" applyBorder="1" applyAlignment="1">
      <alignment horizontal="center" wrapText="1"/>
    </xf>
    <xf numFmtId="4" fontId="9" fillId="0" borderId="20" xfId="1" applyNumberFormat="1" applyFont="1" applyFill="1" applyBorder="1" applyAlignment="1">
      <alignment horizontal="center" vertical="center" wrapText="1"/>
    </xf>
    <xf numFmtId="9" fontId="9" fillId="0" borderId="20" xfId="1" applyNumberFormat="1" applyFont="1" applyFill="1" applyBorder="1" applyAlignment="1">
      <alignment horizontal="center" vertical="center" wrapText="1"/>
    </xf>
    <xf numFmtId="0" fontId="9" fillId="0" borderId="21" xfId="1" applyFont="1" applyFill="1" applyBorder="1" applyAlignment="1">
      <alignment horizontal="center" vertical="center" wrapText="1"/>
    </xf>
    <xf numFmtId="0" fontId="2" fillId="0" borderId="0" xfId="1" applyFont="1" applyFill="1"/>
    <xf numFmtId="0" fontId="2" fillId="0" borderId="0" xfId="1" applyFont="1"/>
    <xf numFmtId="0" fontId="2" fillId="0" borderId="23" xfId="1" applyFont="1" applyFill="1" applyBorder="1" applyAlignment="1">
      <alignment horizontal="center" vertical="center" wrapText="1"/>
    </xf>
    <xf numFmtId="0" fontId="2" fillId="0" borderId="22" xfId="1" applyFont="1" applyBorder="1" applyAlignment="1">
      <alignment horizontal="center" vertical="top" wrapText="1"/>
    </xf>
    <xf numFmtId="0" fontId="2" fillId="2" borderId="24" xfId="1" applyFont="1" applyFill="1" applyBorder="1" applyAlignment="1">
      <alignment horizontal="left" wrapText="1"/>
    </xf>
    <xf numFmtId="0" fontId="2" fillId="2" borderId="24" xfId="1" applyFont="1" applyFill="1" applyBorder="1" applyAlignment="1">
      <alignment horizontal="center" wrapText="1"/>
    </xf>
    <xf numFmtId="0" fontId="2" fillId="0" borderId="22" xfId="1" applyFont="1" applyFill="1" applyBorder="1" applyAlignment="1">
      <alignment horizontal="center" vertical="center" wrapText="1"/>
    </xf>
    <xf numFmtId="2" fontId="2" fillId="0" borderId="22" xfId="1" applyNumberFormat="1" applyFont="1" applyBorder="1" applyAlignment="1">
      <alignment horizontal="center" vertical="center" wrapText="1"/>
    </xf>
    <xf numFmtId="1" fontId="2" fillId="0" borderId="22" xfId="1" applyNumberFormat="1" applyFont="1" applyBorder="1" applyAlignment="1">
      <alignment horizontal="center" vertical="center" wrapText="1"/>
    </xf>
    <xf numFmtId="0" fontId="2" fillId="0" borderId="22" xfId="1" applyFont="1" applyBorder="1" applyAlignment="1">
      <alignment horizontal="center" vertical="center" wrapText="1"/>
    </xf>
    <xf numFmtId="9" fontId="2" fillId="2" borderId="22" xfId="1" applyNumberFormat="1" applyFont="1" applyFill="1" applyBorder="1" applyAlignment="1">
      <alignment horizontal="center" vertical="center" wrapText="1"/>
    </xf>
    <xf numFmtId="9" fontId="2" fillId="0" borderId="22" xfId="1" applyNumberFormat="1" applyFont="1" applyBorder="1" applyAlignment="1">
      <alignment horizontal="center" vertical="center" wrapText="1"/>
    </xf>
    <xf numFmtId="0" fontId="2" fillId="2" borderId="23" xfId="1" applyFont="1" applyFill="1" applyBorder="1" applyAlignment="1">
      <alignment horizontal="center" vertical="center" wrapText="1"/>
    </xf>
    <xf numFmtId="0" fontId="2" fillId="2" borderId="22" xfId="1" applyFont="1" applyFill="1" applyBorder="1" applyAlignment="1">
      <alignment horizontal="center" vertical="center" wrapText="1"/>
    </xf>
    <xf numFmtId="2" fontId="2" fillId="2" borderId="22" xfId="1" applyNumberFormat="1" applyFont="1" applyFill="1" applyBorder="1" applyAlignment="1">
      <alignment horizontal="center" vertical="center" wrapText="1"/>
    </xf>
    <xf numFmtId="1" fontId="2" fillId="2" borderId="22" xfId="1" applyNumberFormat="1" applyFont="1" applyFill="1" applyBorder="1" applyAlignment="1">
      <alignment horizontal="center" vertical="center" wrapText="1"/>
    </xf>
    <xf numFmtId="0" fontId="2" fillId="2" borderId="22" xfId="0" applyNumberFormat="1" applyFont="1" applyFill="1" applyBorder="1" applyAlignment="1">
      <alignment horizontal="center" vertical="center" wrapText="1"/>
    </xf>
    <xf numFmtId="14" fontId="11" fillId="2" borderId="11" xfId="1" applyNumberFormat="1" applyFont="1" applyFill="1" applyBorder="1" applyAlignment="1">
      <alignment horizontal="center" vertical="center"/>
    </xf>
    <xf numFmtId="0" fontId="3" fillId="2" borderId="0" xfId="1" applyFont="1" applyFill="1"/>
    <xf numFmtId="164" fontId="2" fillId="2" borderId="22" xfId="1" applyNumberFormat="1" applyFont="1" applyFill="1" applyBorder="1" applyAlignment="1">
      <alignment horizontal="center" vertical="center" wrapText="1"/>
    </xf>
    <xf numFmtId="0" fontId="2" fillId="0" borderId="22" xfId="0" applyNumberFormat="1" applyFont="1" applyBorder="1" applyAlignment="1">
      <alignment horizontal="center" vertical="center" wrapText="1"/>
    </xf>
    <xf numFmtId="14" fontId="11" fillId="0" borderId="11" xfId="1" applyNumberFormat="1" applyFont="1" applyFill="1" applyBorder="1" applyAlignment="1">
      <alignment horizontal="center" vertical="center"/>
    </xf>
    <xf numFmtId="2" fontId="2" fillId="0" borderId="22" xfId="1" applyNumberFormat="1" applyFont="1" applyFill="1" applyBorder="1" applyAlignment="1">
      <alignment horizontal="center" vertical="center" wrapText="1"/>
    </xf>
    <xf numFmtId="9" fontId="2" fillId="0" borderId="22" xfId="1" applyNumberFormat="1" applyFont="1" applyFill="1" applyBorder="1" applyAlignment="1">
      <alignment horizontal="center" vertical="center" wrapText="1"/>
    </xf>
    <xf numFmtId="2" fontId="2" fillId="0" borderId="11" xfId="1" applyNumberFormat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left" vertical="center" wrapText="1"/>
    </xf>
    <xf numFmtId="0" fontId="2" fillId="2" borderId="11" xfId="1" applyFont="1" applyFill="1" applyBorder="1" applyAlignment="1">
      <alignment horizontal="center" vertical="center" wrapText="1"/>
    </xf>
    <xf numFmtId="2" fontId="2" fillId="0" borderId="11" xfId="1" applyNumberFormat="1" applyFont="1" applyBorder="1" applyAlignment="1">
      <alignment horizontal="center" vertical="center" wrapText="1"/>
    </xf>
    <xf numFmtId="1" fontId="2" fillId="0" borderId="11" xfId="1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vertical="center" wrapText="1"/>
    </xf>
    <xf numFmtId="14" fontId="11" fillId="0" borderId="11" xfId="1" applyNumberFormat="1" applyFont="1" applyFill="1" applyBorder="1" applyAlignment="1">
      <alignment horizontal="center" vertical="center" wrapText="1"/>
    </xf>
    <xf numFmtId="9" fontId="2" fillId="2" borderId="11" xfId="1" applyNumberFormat="1" applyFont="1" applyFill="1" applyBorder="1" applyAlignment="1">
      <alignment horizontal="center" vertical="center" wrapText="1"/>
    </xf>
    <xf numFmtId="9" fontId="2" fillId="0" borderId="11" xfId="1" applyNumberFormat="1" applyFont="1" applyBorder="1" applyAlignment="1">
      <alignment horizontal="center" vertical="center" wrapText="1"/>
    </xf>
    <xf numFmtId="0" fontId="2" fillId="0" borderId="11" xfId="1" applyFont="1" applyBorder="1" applyAlignment="1">
      <alignment horizontal="center" vertical="center" wrapText="1"/>
    </xf>
    <xf numFmtId="9" fontId="2" fillId="0" borderId="11" xfId="1" applyNumberFormat="1" applyFont="1" applyFill="1" applyBorder="1" applyAlignment="1">
      <alignment horizontal="center" vertical="center" wrapText="1"/>
    </xf>
    <xf numFmtId="0" fontId="3" fillId="0" borderId="0" xfId="1" applyFont="1" applyAlignment="1">
      <alignment vertical="center" wrapText="1"/>
    </xf>
    <xf numFmtId="0" fontId="3" fillId="0" borderId="0" xfId="1" applyFont="1" applyFill="1" applyAlignment="1">
      <alignment vertical="center" wrapText="1"/>
    </xf>
    <xf numFmtId="0" fontId="2" fillId="2" borderId="11" xfId="1" applyFont="1" applyFill="1" applyBorder="1" applyAlignment="1">
      <alignment horizontal="left" wrapText="1"/>
    </xf>
    <xf numFmtId="0" fontId="2" fillId="2" borderId="11" xfId="1" applyFont="1" applyFill="1" applyBorder="1" applyAlignment="1">
      <alignment horizontal="center" wrapText="1"/>
    </xf>
    <xf numFmtId="0" fontId="4" fillId="2" borderId="11" xfId="1" applyFont="1" applyFill="1" applyBorder="1" applyAlignment="1">
      <alignment horizontal="center" vertical="center" wrapText="1"/>
    </xf>
    <xf numFmtId="0" fontId="4" fillId="2" borderId="16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14" xfId="1" applyFont="1" applyFill="1" applyBorder="1" applyAlignment="1">
      <alignment horizontal="center" vertical="center" wrapText="1"/>
    </xf>
    <xf numFmtId="0" fontId="4" fillId="0" borderId="15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 wrapText="1"/>
    </xf>
    <xf numFmtId="0" fontId="8" fillId="0" borderId="11" xfId="1" applyFont="1" applyFill="1" applyBorder="1" applyAlignment="1">
      <alignment horizontal="center" vertical="center" wrapText="1"/>
    </xf>
    <xf numFmtId="0" fontId="8" fillId="0" borderId="12" xfId="1" applyFont="1" applyFill="1" applyBorder="1" applyAlignment="1">
      <alignment horizontal="center" vertical="center" wrapText="1"/>
    </xf>
  </cellXfs>
  <cellStyles count="31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Normal_прил 1.1" xfId="2"/>
    <cellStyle name="Обычный" xfId="0" builtinId="0"/>
    <cellStyle name="Обычный 10" xfId="15"/>
    <cellStyle name="Обычный 2" xfId="16"/>
    <cellStyle name="Обычный 2 3" xfId="17"/>
    <cellStyle name="Обычный 3" xfId="1"/>
    <cellStyle name="Обычный 3 2" xfId="18"/>
    <cellStyle name="Обычный 3 2 2" xfId="19"/>
    <cellStyle name="Обычный 3 3" xfId="20"/>
    <cellStyle name="Обычный 4" xfId="21"/>
    <cellStyle name="Обычный 4 2" xfId="22"/>
    <cellStyle name="Обычный 4 3" xfId="23"/>
    <cellStyle name="Обычный 6" xfId="24"/>
    <cellStyle name="Обычный 7" xfId="25"/>
    <cellStyle name="Примечание 2" xfId="26"/>
    <cellStyle name="Примечание 3" xfId="27"/>
    <cellStyle name="Примечание 3 2" xfId="28"/>
    <cellStyle name="Стиль 1" xfId="29"/>
    <cellStyle name="Стиль 1 2" xfId="3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0</xdr:colOff>
      <xdr:row>17</xdr:row>
      <xdr:rowOff>131445</xdr:rowOff>
    </xdr:from>
    <xdr:to>
      <xdr:col>26</xdr:col>
      <xdr:colOff>0</xdr:colOff>
      <xdr:row>19</xdr:row>
      <xdr:rowOff>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29060775" y="4636770"/>
          <a:ext cx="0" cy="1316355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C</a:t>
          </a:r>
          <a:r>
            <a:rPr lang="ru-RU" sz="1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огласовано</a:t>
          </a:r>
        </a:p>
        <a:p>
          <a:pPr algn="l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Заместитель генерального директора</a:t>
          </a:r>
        </a:p>
        <a:p>
          <a:pPr algn="l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по экономике и финансам                                                                                                                                    </a:t>
          </a:r>
        </a:p>
        <a:p>
          <a:pPr algn="l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ОАО "МРСК/РСК _________________"</a:t>
          </a:r>
        </a:p>
        <a:p>
          <a:pPr algn="l" rtl="0">
            <a:defRPr sz="1000"/>
          </a:pPr>
          <a:endParaRPr lang="ru-RU" sz="1200" b="1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"___"______________________ 20г.</a:t>
          </a:r>
        </a:p>
        <a:p>
          <a:pPr algn="l" rtl="0">
            <a:defRPr sz="1000"/>
          </a:pPr>
          <a:endParaRPr lang="ru-RU" sz="1200" b="1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ru-RU" sz="1200" b="1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__________________(___________________)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.%201.1,%201.2,%201.3,%201.4%20&#1048;&#1055;&#1056;%202015-2020%20&#1063;&#1077;&#1095;&#1077;&#1085;&#1101;&#1085;&#1077;&#1088;&#1075;&#108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.4"/>
      <sheetName val="прил. 1.1 "/>
      <sheetName val="прил 1.2 "/>
      <sheetName val="прил 1.2  2015"/>
      <sheetName val="прил 1.2  2016-2020"/>
      <sheetName val="прил 1.3"/>
      <sheetName val="прил. 1.1  (2)"/>
      <sheetName val="Лист1"/>
      <sheetName val="прил 2.2"/>
      <sheetName val="слайд 3"/>
      <sheetName val="слайд 6"/>
      <sheetName val="слайд 7"/>
      <sheetName val="слайд 8"/>
      <sheetName val="слайд 9"/>
      <sheetName val="БП ЧЭ"/>
    </sheetNames>
    <sheetDataSet>
      <sheetData sheetId="0"/>
      <sheetData sheetId="1">
        <row r="69">
          <cell r="B69" t="str">
            <v>Строительство ПС 110/10 кВ "Гудермес-Сити" с организацией заходов ВЛ 110 кВ</v>
          </cell>
          <cell r="C69" t="str">
            <v>ЧЭ</v>
          </cell>
          <cell r="E69">
            <v>0.27</v>
          </cell>
          <cell r="F69">
            <v>50</v>
          </cell>
          <cell r="G69">
            <v>2011</v>
          </cell>
          <cell r="H69">
            <v>2020</v>
          </cell>
          <cell r="K69">
            <v>458.67919947999997</v>
          </cell>
          <cell r="N69">
            <v>291.16554939999992</v>
          </cell>
          <cell r="BP69">
            <v>164.96233000000001</v>
          </cell>
        </row>
        <row r="70">
          <cell r="B70" t="str">
            <v>Строительство ПС 110/10 кВ "Черноречье-110"(строительство ПС 110/10 с 2-мя трансформаторами по 16,0 МВА, строительство ВЛ 110 кВ : отпайка от ВЛ 110 кВ ПС "Грозный-330"- ПС "ГРП" Л 136/ВЛ 110 кВ ПС "ГРП"-ПС "Октябрьская" Л 137  до ПС "Черноречье-110" )</v>
          </cell>
          <cell r="C70" t="str">
            <v>ЧЭ</v>
          </cell>
          <cell r="E70">
            <v>3.19</v>
          </cell>
          <cell r="F70">
            <v>32</v>
          </cell>
          <cell r="G70">
            <v>2014</v>
          </cell>
          <cell r="H70">
            <v>2018</v>
          </cell>
          <cell r="K70">
            <v>359.73480000000001</v>
          </cell>
          <cell r="N70">
            <v>349.30276602000004</v>
          </cell>
          <cell r="BP70">
            <v>212.26</v>
          </cell>
        </row>
        <row r="391">
          <cell r="B391" t="str">
            <v>Реконструкция ВЛ 0,4-6/10 кВ (резерв)</v>
          </cell>
          <cell r="C391" t="str">
            <v>ЧЭ</v>
          </cell>
          <cell r="E391">
            <v>0</v>
          </cell>
          <cell r="F391">
            <v>0</v>
          </cell>
          <cell r="G391">
            <v>2016</v>
          </cell>
          <cell r="H391">
            <v>2019</v>
          </cell>
          <cell r="K391">
            <v>5.8999999999999995</v>
          </cell>
          <cell r="N391">
            <v>5.8999999999999995</v>
          </cell>
          <cell r="BP391">
            <v>5</v>
          </cell>
        </row>
        <row r="499">
          <cell r="B499" t="str">
            <v>Реконструкция ВЛ -10,6 (модернизация)</v>
          </cell>
          <cell r="C499" t="str">
            <v>ЧЭ</v>
          </cell>
          <cell r="E499">
            <v>9.7799999999999994</v>
          </cell>
          <cell r="F499">
            <v>0</v>
          </cell>
          <cell r="G499">
            <v>2017</v>
          </cell>
          <cell r="H499">
            <v>2019</v>
          </cell>
          <cell r="K499">
            <v>18.029219999999999</v>
          </cell>
          <cell r="N499">
            <v>18.029219999999999</v>
          </cell>
          <cell r="BP499">
            <v>15.279</v>
          </cell>
        </row>
        <row r="502">
          <cell r="B502" t="str">
            <v>Реконструкция ВЛ 0,4-10 кВ и ТП</v>
          </cell>
          <cell r="C502" t="str">
            <v>ЧЭ</v>
          </cell>
          <cell r="E502">
            <v>23.48</v>
          </cell>
          <cell r="F502">
            <v>0</v>
          </cell>
          <cell r="G502">
            <v>2017</v>
          </cell>
          <cell r="H502">
            <v>2019</v>
          </cell>
          <cell r="K502">
            <v>43.2686943</v>
          </cell>
          <cell r="N502">
            <v>43.2686943</v>
          </cell>
          <cell r="BP502">
            <v>36.668385000000001</v>
          </cell>
        </row>
        <row r="505">
          <cell r="B505" t="str">
            <v>Реконструкция ТП</v>
          </cell>
          <cell r="C505" t="str">
            <v>ЧЭ</v>
          </cell>
          <cell r="E505">
            <v>0</v>
          </cell>
          <cell r="F505">
            <v>4.5</v>
          </cell>
          <cell r="G505">
            <v>2017</v>
          </cell>
          <cell r="H505">
            <v>2019</v>
          </cell>
          <cell r="K505">
            <v>23.439183699999997</v>
          </cell>
          <cell r="N505">
            <v>23.439183699999997</v>
          </cell>
          <cell r="BP505">
            <v>19.863714999999999</v>
          </cell>
        </row>
        <row r="516">
          <cell r="B516" t="str">
            <v>Строительство ВЛ-6-10 кВ</v>
          </cell>
          <cell r="C516" t="str">
            <v>ЧЭ</v>
          </cell>
          <cell r="E516">
            <v>28.6</v>
          </cell>
          <cell r="F516">
            <v>0</v>
          </cell>
          <cell r="G516">
            <v>2018</v>
          </cell>
          <cell r="H516">
            <v>2019</v>
          </cell>
          <cell r="K516">
            <v>43.132549439999998</v>
          </cell>
          <cell r="N516">
            <v>43.132549439999998</v>
          </cell>
          <cell r="BP516">
            <v>36.553007999999998</v>
          </cell>
        </row>
        <row r="518">
          <cell r="B518" t="str">
            <v>ВЛ-10 кВ, Ф-5, ПС «Урус - Мартан -1», с. Рошни - Чу, ул. Тиштамирова, L- 0,56 км.</v>
          </cell>
          <cell r="C518" t="str">
            <v>ЧЭ</v>
          </cell>
          <cell r="E518">
            <v>0.56000000000000005</v>
          </cell>
          <cell r="F518">
            <v>0</v>
          </cell>
          <cell r="G518">
            <v>2015</v>
          </cell>
          <cell r="H518">
            <v>2015</v>
          </cell>
          <cell r="K518">
            <v>0.50149999999999995</v>
          </cell>
          <cell r="N518">
            <v>0.50149999999999995</v>
          </cell>
          <cell r="BP518">
            <v>0.42499999999999999</v>
          </cell>
        </row>
        <row r="519">
          <cell r="B519" t="str">
            <v xml:space="preserve">ВЛ-10 кВ, Ф-11, ПС «Красноармейская», с. Алхан - Юрт, L- 0,5 км.                           </v>
          </cell>
          <cell r="C519" t="str">
            <v>ЧЭ</v>
          </cell>
          <cell r="E519">
            <v>0.5</v>
          </cell>
          <cell r="F519">
            <v>0</v>
          </cell>
          <cell r="G519">
            <v>2015</v>
          </cell>
          <cell r="H519">
            <v>2015</v>
          </cell>
          <cell r="K519">
            <v>0.53100000000000003</v>
          </cell>
          <cell r="N519">
            <v>0.53100000000000003</v>
          </cell>
          <cell r="BP519">
            <v>0.45</v>
          </cell>
        </row>
        <row r="520">
          <cell r="B520" t="str">
            <v xml:space="preserve">ВЛ-10кВ Ф-6 ПС «Холодильник» г.Грозный </v>
          </cell>
          <cell r="C520" t="str">
            <v>ЧЭ</v>
          </cell>
          <cell r="E520">
            <v>0.5</v>
          </cell>
          <cell r="F520">
            <v>0</v>
          </cell>
          <cell r="G520">
            <v>2015</v>
          </cell>
          <cell r="H520">
            <v>2015</v>
          </cell>
          <cell r="K520">
            <v>0.53100000000000003</v>
          </cell>
          <cell r="N520">
            <v>0.53100000000000003</v>
          </cell>
          <cell r="BP520">
            <v>0.45</v>
          </cell>
        </row>
        <row r="528">
          <cell r="B528" t="str">
            <v>Строительство ВЛ 0,4-10 кВ и ТП</v>
          </cell>
          <cell r="C528" t="str">
            <v>ЧЭ</v>
          </cell>
          <cell r="E528">
            <v>62.58</v>
          </cell>
          <cell r="F528">
            <v>0.5</v>
          </cell>
          <cell r="G528">
            <v>2014</v>
          </cell>
          <cell r="H528">
            <v>2019</v>
          </cell>
          <cell r="K528">
            <v>273.04742396</v>
          </cell>
          <cell r="N528">
            <v>155.34593956000001</v>
          </cell>
          <cell r="BP528">
            <v>81.135542000000001</v>
          </cell>
        </row>
        <row r="529">
          <cell r="B529" t="str">
            <v>ВЛ-0,4 кВ, Ф-1, ПС "Красноармейская", с. Хамби-Ирзи, ТП 1- , L=0,640км.</v>
          </cell>
          <cell r="C529" t="str">
            <v>ЧЭ</v>
          </cell>
          <cell r="E529">
            <v>0.64</v>
          </cell>
          <cell r="F529">
            <v>0</v>
          </cell>
          <cell r="G529">
            <v>2015</v>
          </cell>
          <cell r="H529">
            <v>2015</v>
          </cell>
          <cell r="K529">
            <v>0.61360000000000003</v>
          </cell>
          <cell r="N529">
            <v>0.61360000000000003</v>
          </cell>
          <cell r="BP529">
            <v>0.52</v>
          </cell>
        </row>
        <row r="530">
          <cell r="B530" t="str">
            <v>ВЛ-0,4 кВ Ф-5 ПС «Урус - Мартан -1» с. Рошни - Чу  ТП 5-12 L- 0,370 км.</v>
          </cell>
          <cell r="C530" t="str">
            <v>ЧЭ</v>
          </cell>
          <cell r="E530">
            <v>0.37</v>
          </cell>
          <cell r="F530">
            <v>0</v>
          </cell>
          <cell r="G530">
            <v>2015</v>
          </cell>
          <cell r="H530">
            <v>2015</v>
          </cell>
          <cell r="K530">
            <v>0.36934</v>
          </cell>
          <cell r="N530">
            <v>0.36934</v>
          </cell>
          <cell r="BP530">
            <v>0.313</v>
          </cell>
        </row>
        <row r="531">
          <cell r="B531" t="str">
            <v>ВЛ-0,4 кВ, Ф-2, ПС «Бачи - Юрт», с. Бачи - Юрт, ТП 2-24, L- 0,41 км.</v>
          </cell>
          <cell r="C531" t="str">
            <v>ЧЭ</v>
          </cell>
          <cell r="E531">
            <v>0.41</v>
          </cell>
          <cell r="F531">
            <v>0</v>
          </cell>
          <cell r="G531">
            <v>2015</v>
          </cell>
          <cell r="H531">
            <v>2015</v>
          </cell>
          <cell r="K531">
            <v>0.38704</v>
          </cell>
          <cell r="N531">
            <v>0.38704</v>
          </cell>
          <cell r="BP531">
            <v>0.32800000000000001</v>
          </cell>
        </row>
        <row r="532">
          <cell r="B532" t="str">
            <v>ВЛ-0,4 кВ, Ф-8, ПС "Алхазурово", с. Алхазурово, ул. Бетерсханова ТП 8-7, L- 0,17 км.</v>
          </cell>
          <cell r="C532" t="str">
            <v>ЧЭ</v>
          </cell>
          <cell r="E532">
            <v>0.17</v>
          </cell>
          <cell r="F532">
            <v>0</v>
          </cell>
          <cell r="G532">
            <v>2015</v>
          </cell>
          <cell r="H532">
            <v>2015</v>
          </cell>
          <cell r="K532">
            <v>0.16048000000000001</v>
          </cell>
          <cell r="N532">
            <v>0.16048000000000001</v>
          </cell>
          <cell r="BP532">
            <v>0.13600000000000001</v>
          </cell>
        </row>
        <row r="533">
          <cell r="B533" t="str">
            <v xml:space="preserve">ВЛ-0,4 кВ, Ф-11, ПС «Красноармейская», с. Алхан - Юрт, ТП 11- L- 1,5 км.                           </v>
          </cell>
          <cell r="C533" t="str">
            <v>ЧЭ</v>
          </cell>
          <cell r="E533">
            <v>1.5</v>
          </cell>
          <cell r="F533">
            <v>0</v>
          </cell>
          <cell r="G533">
            <v>2015</v>
          </cell>
          <cell r="H533">
            <v>2015</v>
          </cell>
          <cell r="K533">
            <v>1.5044999999999997</v>
          </cell>
          <cell r="N533">
            <v>1.5044999999999997</v>
          </cell>
          <cell r="BP533">
            <v>1.2749999999999999</v>
          </cell>
        </row>
        <row r="534">
          <cell r="B534" t="str">
            <v>ВЛ 0,4 кВ Ф-16 Пс "Красноармейская" с.Алхан-Юрт ТП 16-  пр.1,0 км.</v>
          </cell>
          <cell r="C534" t="str">
            <v>ЧЭ</v>
          </cell>
          <cell r="E534">
            <v>1</v>
          </cell>
          <cell r="F534">
            <v>0</v>
          </cell>
          <cell r="G534">
            <v>2015</v>
          </cell>
          <cell r="H534">
            <v>2015</v>
          </cell>
          <cell r="K534">
            <v>1.0029999999999999</v>
          </cell>
          <cell r="N534">
            <v>1.0029999999999999</v>
          </cell>
          <cell r="BP534">
            <v>0.85</v>
          </cell>
        </row>
        <row r="540">
          <cell r="B540" t="str">
            <v>ВЛ 0,4 кВ Ф-6 ПС "Холодильник" г.Грозный</v>
          </cell>
          <cell r="C540" t="str">
            <v>ЧЭ</v>
          </cell>
          <cell r="E540">
            <v>1</v>
          </cell>
          <cell r="F540">
            <v>0</v>
          </cell>
          <cell r="G540">
            <v>2015</v>
          </cell>
          <cell r="H540">
            <v>2015</v>
          </cell>
          <cell r="K540">
            <v>1.0029999999999999</v>
          </cell>
          <cell r="N540">
            <v>1.0029999999999999</v>
          </cell>
          <cell r="BP540">
            <v>0.85</v>
          </cell>
        </row>
        <row r="544">
          <cell r="B544" t="str">
            <v>ВЛ 0,4 кВ Ф-2 ПС "Бачи-Юрт" с.Бачи-Юрт протяжен. 0,3 км</v>
          </cell>
          <cell r="C544" t="str">
            <v>ЧЭ</v>
          </cell>
          <cell r="E544">
            <v>0.3</v>
          </cell>
          <cell r="F544">
            <v>0</v>
          </cell>
          <cell r="G544">
            <v>2015</v>
          </cell>
          <cell r="H544">
            <v>2015</v>
          </cell>
          <cell r="K544">
            <v>0.28319999999999995</v>
          </cell>
          <cell r="N544">
            <v>0.28319999999999995</v>
          </cell>
          <cell r="BP544">
            <v>0.24</v>
          </cell>
        </row>
        <row r="546">
          <cell r="B546" t="str">
            <v>Строительство ТП</v>
          </cell>
          <cell r="C546" t="str">
            <v>ЧЭ</v>
          </cell>
          <cell r="E546">
            <v>0</v>
          </cell>
          <cell r="F546">
            <v>9.25</v>
          </cell>
          <cell r="G546">
            <v>2018</v>
          </cell>
          <cell r="H546">
            <v>2019</v>
          </cell>
          <cell r="K546">
            <v>45.043637319999995</v>
          </cell>
          <cell r="N546">
            <v>45.043637319999995</v>
          </cell>
          <cell r="BP546">
            <v>38.172573999999997</v>
          </cell>
        </row>
        <row r="552">
          <cell r="B552" t="str">
            <v>Ф-11, ПС «Красноармейская», с. Алхан - Юрт, ТП 11-?  КТП с ТМ -160 кВА - 1 компл.</v>
          </cell>
          <cell r="C552" t="str">
            <v>ЧЭ</v>
          </cell>
          <cell r="E552">
            <v>0</v>
          </cell>
          <cell r="F552">
            <v>0.16</v>
          </cell>
          <cell r="G552">
            <v>2015</v>
          </cell>
          <cell r="H552">
            <v>2015</v>
          </cell>
          <cell r="K552">
            <v>0.51919999999999999</v>
          </cell>
          <cell r="N552">
            <v>0.51919999999999999</v>
          </cell>
          <cell r="BP552">
            <v>0.44</v>
          </cell>
        </row>
        <row r="553">
          <cell r="B553" t="str">
            <v>Ф-11, ПС «Красноармейская», с. Алхан - Юрт, ТП 11-?  КТП с ТМ -160 кВА - 1 компл.</v>
          </cell>
          <cell r="C553" t="str">
            <v>ЧЭ</v>
          </cell>
          <cell r="E553">
            <v>0</v>
          </cell>
          <cell r="F553">
            <v>0.16</v>
          </cell>
          <cell r="G553">
            <v>2015</v>
          </cell>
          <cell r="H553">
            <v>2015</v>
          </cell>
          <cell r="K553">
            <v>0.51919999999999999</v>
          </cell>
          <cell r="N553">
            <v>0.51919999999999999</v>
          </cell>
          <cell r="BP553">
            <v>0.44</v>
          </cell>
        </row>
        <row r="554">
          <cell r="B554" t="str">
            <v>Ф-5, ПС «Урус - Мартан -1», с. Рошни - Чу, ТП 5-? КТП с ТМ - 100 кВА - 1 компл.</v>
          </cell>
          <cell r="C554" t="str">
            <v>ЧЭ</v>
          </cell>
          <cell r="E554">
            <v>0</v>
          </cell>
          <cell r="F554">
            <v>0.1</v>
          </cell>
          <cell r="G554">
            <v>2015</v>
          </cell>
          <cell r="H554">
            <v>2015</v>
          </cell>
          <cell r="K554">
            <v>0.47199999999999998</v>
          </cell>
          <cell r="N554">
            <v>0.47199999999999998</v>
          </cell>
          <cell r="BP554">
            <v>0.4</v>
          </cell>
        </row>
        <row r="555">
          <cell r="B555" t="str">
            <v>Ф-23;4 ПС "Южная" РП-2 г.Грозный   БКТП с  вакуумными выключателями с трансформаторами ТМГ-400/10  -2шт.</v>
          </cell>
          <cell r="C555" t="str">
            <v>ЧЭ</v>
          </cell>
          <cell r="E555">
            <v>0</v>
          </cell>
          <cell r="F555">
            <v>0.8</v>
          </cell>
          <cell r="G555">
            <v>2015</v>
          </cell>
          <cell r="H555">
            <v>2015</v>
          </cell>
          <cell r="K555">
            <v>6.3023800000000003</v>
          </cell>
          <cell r="N555">
            <v>6.3023800000000003</v>
          </cell>
          <cell r="BP555">
            <v>5.3410000000000002</v>
          </cell>
        </row>
        <row r="556">
          <cell r="B556" t="str">
            <v>Ф-28 ПС "Северная"  ТП -212 г. Грозный   БКТП С вакуумными выключателями с трансформаторами ТМГ-400/10  -2шт.</v>
          </cell>
          <cell r="C556" t="str">
            <v>ЧЭ</v>
          </cell>
          <cell r="E556">
            <v>0</v>
          </cell>
          <cell r="F556">
            <v>0.8</v>
          </cell>
          <cell r="G556">
            <v>2015</v>
          </cell>
          <cell r="H556">
            <v>2015</v>
          </cell>
          <cell r="K556">
            <v>3.8715799999999998</v>
          </cell>
          <cell r="N556">
            <v>3.8715799999999998</v>
          </cell>
          <cell r="BP556">
            <v>3.2810000000000001</v>
          </cell>
        </row>
        <row r="558">
          <cell r="B558" t="str">
            <v xml:space="preserve">Ф-6 ПС "Холодильник" ТП б/н г. Грозный КТП с ТМ-250 кВА    </v>
          </cell>
          <cell r="C558" t="str">
            <v>ЧЭ</v>
          </cell>
          <cell r="E558">
            <v>0</v>
          </cell>
          <cell r="F558">
            <v>0.25</v>
          </cell>
          <cell r="G558">
            <v>2015</v>
          </cell>
          <cell r="H558">
            <v>2015</v>
          </cell>
          <cell r="K558">
            <v>0.6431</v>
          </cell>
          <cell r="N558">
            <v>0.6431</v>
          </cell>
          <cell r="BP558">
            <v>0.54500000000000004</v>
          </cell>
        </row>
        <row r="563">
          <cell r="B563" t="str">
            <v>КТП с ТМ 160 кВа Ф-2 ПС "Бачи-Юрт" с.Бачи-Юрт</v>
          </cell>
          <cell r="C563" t="str">
            <v>ЧЭ</v>
          </cell>
          <cell r="E563">
            <v>0</v>
          </cell>
          <cell r="F563">
            <v>0.16</v>
          </cell>
          <cell r="G563">
            <v>2015</v>
          </cell>
          <cell r="H563">
            <v>2015</v>
          </cell>
          <cell r="K563">
            <v>0.51919999999999999</v>
          </cell>
          <cell r="N563">
            <v>0.51919999999999999</v>
          </cell>
          <cell r="BP563">
            <v>0.44</v>
          </cell>
        </row>
        <row r="583">
          <cell r="B583" t="str">
            <v>Модернизация системы передачи информации ОАО "Чеченэнерго"</v>
          </cell>
          <cell r="C583" t="str">
            <v>ЧЭ</v>
          </cell>
          <cell r="G583">
            <v>2014</v>
          </cell>
          <cell r="H583">
            <v>2018</v>
          </cell>
          <cell r="K583">
            <v>67.499525840000004</v>
          </cell>
          <cell r="N583">
            <v>63.999015860000007</v>
          </cell>
          <cell r="BP583">
            <v>46.9983</v>
          </cell>
        </row>
        <row r="596">
          <cell r="B596" t="str">
            <v>КСУЭ</v>
          </cell>
          <cell r="C596" t="str">
            <v>ЧЭ</v>
          </cell>
          <cell r="G596">
            <v>2018</v>
          </cell>
          <cell r="H596">
            <v>2019</v>
          </cell>
          <cell r="K596">
            <v>11.799999999999999</v>
          </cell>
          <cell r="N596">
            <v>11.799999999999999</v>
          </cell>
          <cell r="BP596">
            <v>10</v>
          </cell>
        </row>
        <row r="617">
          <cell r="B617" t="str">
            <v xml:space="preserve">Производственно-административное здание </v>
          </cell>
          <cell r="C617" t="str">
            <v>ЧЭ</v>
          </cell>
          <cell r="G617">
            <v>2012</v>
          </cell>
          <cell r="H617">
            <v>2018</v>
          </cell>
          <cell r="K617">
            <v>362.96813687999997</v>
          </cell>
          <cell r="N617">
            <v>177.50861984999995</v>
          </cell>
          <cell r="BP617">
            <v>147.34800000000001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L49"/>
  <sheetViews>
    <sheetView tabSelected="1" view="pageBreakPreview" topLeftCell="A15" zoomScale="70" zoomScaleNormal="50" zoomScaleSheetLayoutView="70" workbookViewId="0">
      <pane xSplit="3" ySplit="5" topLeftCell="D20" activePane="bottomRight" state="frozen"/>
      <selection activeCell="A15" sqref="A15"/>
      <selection pane="topRight" activeCell="D15" sqref="D15"/>
      <selection pane="bottomLeft" activeCell="A21" sqref="A21"/>
      <selection pane="bottomRight" activeCell="O22" sqref="O22"/>
    </sheetView>
  </sheetViews>
  <sheetFormatPr defaultColWidth="9.875" defaultRowHeight="15" x14ac:dyDescent="0.25"/>
  <cols>
    <col min="1" max="1" width="5.75" style="1" customWidth="1"/>
    <col min="2" max="2" width="35" style="2" customWidth="1"/>
    <col min="3" max="3" width="7.125" style="2" customWidth="1"/>
    <col min="4" max="4" width="15.25" style="3" customWidth="1"/>
    <col min="5" max="5" width="15.125" style="2" customWidth="1"/>
    <col min="6" max="7" width="10.75" style="4" customWidth="1"/>
    <col min="8" max="8" width="13.75" style="4" customWidth="1"/>
    <col min="9" max="9" width="13.5" style="4" customWidth="1"/>
    <col min="10" max="10" width="13.75" style="2" customWidth="1"/>
    <col min="11" max="11" width="12.875" style="2" customWidth="1"/>
    <col min="12" max="12" width="16" style="2" customWidth="1"/>
    <col min="13" max="13" width="11.625" style="2" customWidth="1"/>
    <col min="14" max="14" width="14.375" style="2" customWidth="1"/>
    <col min="15" max="15" width="13.125" style="2" customWidth="1"/>
    <col min="16" max="16" width="14.125" style="2" customWidth="1"/>
    <col min="17" max="17" width="13.5" style="2" customWidth="1"/>
    <col min="18" max="18" width="14.125" style="2" customWidth="1"/>
    <col min="19" max="19" width="13.125" style="2" customWidth="1"/>
    <col min="20" max="20" width="23.25" style="4" customWidth="1"/>
    <col min="21" max="21" width="13.875" style="4" customWidth="1"/>
    <col min="22" max="22" width="27.875" style="4" customWidth="1"/>
    <col min="23" max="23" width="14.5" style="2" customWidth="1"/>
    <col min="24" max="24" width="12.25" style="2" customWidth="1"/>
    <col min="25" max="25" width="12.875" style="2" customWidth="1"/>
    <col min="26" max="26" width="13.125" style="2" customWidth="1"/>
    <col min="27" max="79" width="9.875" style="1"/>
    <col min="80" max="90" width="9.875" style="6"/>
    <col min="91" max="16384" width="9.875" style="1"/>
  </cols>
  <sheetData>
    <row r="1" spans="1:26" x14ac:dyDescent="0.25">
      <c r="N1" s="5"/>
      <c r="O1" s="5"/>
      <c r="P1" s="5"/>
      <c r="Q1" s="5"/>
      <c r="R1" s="5"/>
      <c r="S1" s="5"/>
      <c r="W1" s="5"/>
      <c r="X1" s="5"/>
      <c r="Y1" s="5"/>
      <c r="Z1" s="5"/>
    </row>
    <row r="2" spans="1:26" ht="15.75" x14ac:dyDescent="0.25">
      <c r="N2" s="5"/>
      <c r="O2" s="5"/>
      <c r="P2" s="5"/>
      <c r="Q2" s="5"/>
      <c r="R2" s="5"/>
      <c r="S2" s="5"/>
      <c r="W2" s="5"/>
      <c r="X2" s="5"/>
      <c r="Y2" s="5"/>
      <c r="Z2" s="7" t="s">
        <v>0</v>
      </c>
    </row>
    <row r="3" spans="1:26" ht="15.75" x14ac:dyDescent="0.25">
      <c r="N3" s="5"/>
      <c r="O3" s="5"/>
      <c r="P3" s="5"/>
      <c r="Q3" s="5"/>
      <c r="R3" s="5"/>
      <c r="S3" s="5"/>
      <c r="W3" s="5"/>
      <c r="X3" s="5"/>
      <c r="Y3" s="5"/>
      <c r="Z3" s="7" t="s">
        <v>1</v>
      </c>
    </row>
    <row r="4" spans="1:26" ht="15.75" x14ac:dyDescent="0.25">
      <c r="B4" s="8"/>
      <c r="C4" s="8"/>
      <c r="N4" s="5"/>
      <c r="O4" s="5"/>
      <c r="P4" s="5"/>
      <c r="Q4" s="5"/>
      <c r="R4" s="5"/>
      <c r="S4" s="5"/>
      <c r="W4" s="5"/>
      <c r="X4" s="5"/>
      <c r="Y4" s="5"/>
      <c r="Z4" s="7" t="s">
        <v>2</v>
      </c>
    </row>
    <row r="5" spans="1:26" s="6" customFormat="1" ht="15.75" x14ac:dyDescent="0.25">
      <c r="B5" s="9"/>
      <c r="C5" s="3"/>
      <c r="D5" s="3"/>
      <c r="E5" s="3"/>
      <c r="F5" s="10"/>
      <c r="G5" s="10"/>
      <c r="H5" s="10"/>
      <c r="I5" s="10"/>
      <c r="J5" s="3"/>
      <c r="K5" s="3"/>
      <c r="L5" s="3"/>
      <c r="M5" s="3"/>
      <c r="N5" s="11"/>
      <c r="O5" s="11"/>
      <c r="P5" s="11"/>
      <c r="Q5" s="11"/>
      <c r="R5" s="11"/>
      <c r="S5" s="11"/>
      <c r="T5" s="10"/>
      <c r="U5" s="10"/>
      <c r="V5" s="10"/>
      <c r="W5" s="11"/>
      <c r="X5" s="11"/>
      <c r="Y5" s="11"/>
      <c r="Z5" s="12"/>
    </row>
    <row r="6" spans="1:26" s="6" customFormat="1" x14ac:dyDescent="0.25">
      <c r="B6" s="3"/>
      <c r="C6" s="3"/>
      <c r="D6" s="3"/>
      <c r="E6" s="3"/>
      <c r="F6" s="10"/>
      <c r="G6" s="10"/>
      <c r="H6" s="10"/>
      <c r="I6" s="10"/>
      <c r="J6" s="3"/>
      <c r="K6" s="3"/>
      <c r="L6" s="3"/>
      <c r="M6" s="3"/>
      <c r="N6" s="11"/>
      <c r="O6" s="11"/>
      <c r="P6" s="11"/>
      <c r="Q6" s="11"/>
      <c r="R6" s="11"/>
      <c r="S6" s="11"/>
      <c r="T6" s="10"/>
      <c r="U6" s="10"/>
      <c r="V6" s="10"/>
      <c r="W6" s="11"/>
      <c r="X6" s="11"/>
      <c r="Y6" s="11"/>
      <c r="Z6" s="11"/>
    </row>
    <row r="7" spans="1:26" s="6" customFormat="1" ht="16.5" x14ac:dyDescent="0.25">
      <c r="A7" s="70" t="s">
        <v>3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</row>
    <row r="8" spans="1:26" s="6" customFormat="1" ht="15.75" x14ac:dyDescent="0.25">
      <c r="B8" s="3"/>
      <c r="C8" s="3"/>
      <c r="D8" s="3"/>
      <c r="E8" s="3"/>
      <c r="F8" s="10"/>
      <c r="G8" s="10"/>
      <c r="H8" s="10"/>
      <c r="I8" s="10"/>
      <c r="J8" s="3"/>
      <c r="K8" s="3"/>
      <c r="L8" s="3"/>
      <c r="M8" s="9"/>
      <c r="N8" s="13"/>
      <c r="O8" s="14"/>
      <c r="P8" s="11"/>
      <c r="Q8" s="11"/>
      <c r="R8" s="11"/>
      <c r="S8" s="11"/>
      <c r="T8" s="10"/>
      <c r="U8" s="10"/>
      <c r="V8" s="10"/>
      <c r="W8" s="11"/>
      <c r="X8" s="15"/>
      <c r="Y8" s="15"/>
      <c r="Z8" s="15" t="s">
        <v>4</v>
      </c>
    </row>
    <row r="9" spans="1:26" s="6" customFormat="1" ht="15.75" x14ac:dyDescent="0.25">
      <c r="B9" s="3"/>
      <c r="C9" s="3"/>
      <c r="D9" s="3"/>
      <c r="E9" s="3"/>
      <c r="F9" s="10"/>
      <c r="G9" s="10"/>
      <c r="H9" s="10"/>
      <c r="I9" s="10"/>
      <c r="J9" s="3"/>
      <c r="K9" s="3"/>
      <c r="L9" s="3"/>
      <c r="M9" s="3"/>
      <c r="N9" s="11"/>
      <c r="O9" s="11"/>
      <c r="P9" s="11"/>
      <c r="Q9" s="11"/>
      <c r="R9" s="11"/>
      <c r="S9" s="11"/>
      <c r="T9" s="10"/>
      <c r="U9" s="10"/>
      <c r="V9" s="10"/>
      <c r="W9" s="11"/>
      <c r="X9" s="15"/>
      <c r="Y9" s="15"/>
      <c r="Z9" s="15" t="s">
        <v>5</v>
      </c>
    </row>
    <row r="10" spans="1:26" s="6" customFormat="1" ht="15.75" x14ac:dyDescent="0.25">
      <c r="B10" s="3"/>
      <c r="C10" s="3"/>
      <c r="D10" s="3"/>
      <c r="E10" s="3"/>
      <c r="F10" s="10"/>
      <c r="G10" s="10"/>
      <c r="H10" s="10"/>
      <c r="I10" s="10"/>
      <c r="J10" s="3"/>
      <c r="K10" s="3"/>
      <c r="L10" s="3"/>
      <c r="M10" s="3"/>
      <c r="N10" s="11"/>
      <c r="O10" s="11"/>
      <c r="P10" s="11"/>
      <c r="Q10" s="11"/>
      <c r="R10" s="11"/>
      <c r="S10" s="11"/>
      <c r="T10" s="10"/>
      <c r="U10" s="10"/>
      <c r="V10" s="10"/>
      <c r="W10" s="11"/>
      <c r="X10" s="15"/>
      <c r="Y10" s="15"/>
      <c r="Z10" s="15"/>
    </row>
    <row r="11" spans="1:26" s="6" customFormat="1" ht="15.75" customHeight="1" x14ac:dyDescent="0.25">
      <c r="B11" s="3"/>
      <c r="C11" s="3"/>
      <c r="D11" s="3"/>
      <c r="E11" s="3"/>
      <c r="F11" s="10"/>
      <c r="G11" s="10"/>
      <c r="H11" s="10"/>
      <c r="I11" s="10"/>
      <c r="J11" s="3"/>
      <c r="K11" s="3"/>
      <c r="L11" s="3"/>
      <c r="M11" s="3"/>
      <c r="N11" s="11"/>
      <c r="O11" s="11"/>
      <c r="P11" s="11"/>
      <c r="Q11" s="11"/>
      <c r="R11" s="11"/>
      <c r="S11" s="11"/>
      <c r="T11" s="10"/>
      <c r="U11" s="10"/>
      <c r="V11" s="10"/>
      <c r="W11" s="11"/>
      <c r="X11" s="16"/>
      <c r="Y11" s="16"/>
      <c r="Z11" s="16" t="s">
        <v>6</v>
      </c>
    </row>
    <row r="12" spans="1:26" s="6" customFormat="1" ht="15.75" x14ac:dyDescent="0.25">
      <c r="B12" s="3"/>
      <c r="C12" s="3"/>
      <c r="D12" s="3"/>
      <c r="E12" s="3"/>
      <c r="F12" s="10"/>
      <c r="G12" s="10"/>
      <c r="H12" s="10"/>
      <c r="I12" s="10"/>
      <c r="J12" s="3"/>
      <c r="K12" s="3"/>
      <c r="L12" s="3"/>
      <c r="M12" s="3"/>
      <c r="N12" s="11"/>
      <c r="O12" s="11"/>
      <c r="P12" s="11"/>
      <c r="Q12" s="11"/>
      <c r="R12" s="11"/>
      <c r="S12" s="11"/>
      <c r="T12" s="10"/>
      <c r="U12" s="10"/>
      <c r="V12" s="10"/>
      <c r="W12" s="11"/>
      <c r="X12" s="15"/>
      <c r="Y12" s="15"/>
      <c r="Z12" s="15" t="s">
        <v>7</v>
      </c>
    </row>
    <row r="13" spans="1:26" s="6" customFormat="1" ht="15.75" x14ac:dyDescent="0.25">
      <c r="B13" s="3"/>
      <c r="C13" s="3"/>
      <c r="D13" s="3"/>
      <c r="E13" s="3"/>
      <c r="F13" s="10"/>
      <c r="G13" s="10"/>
      <c r="H13" s="10"/>
      <c r="I13" s="10"/>
      <c r="J13" s="3"/>
      <c r="K13" s="3"/>
      <c r="L13" s="3"/>
      <c r="M13" s="3"/>
      <c r="N13" s="11"/>
      <c r="O13" s="11"/>
      <c r="P13" s="11"/>
      <c r="Q13" s="11"/>
      <c r="R13" s="11"/>
      <c r="S13" s="11"/>
      <c r="T13" s="10"/>
      <c r="U13" s="10"/>
      <c r="V13" s="10"/>
      <c r="W13" s="11"/>
      <c r="X13" s="15"/>
      <c r="Y13" s="15"/>
      <c r="Z13" s="15" t="s">
        <v>8</v>
      </c>
    </row>
    <row r="14" spans="1:26" s="17" customFormat="1" ht="12.75" x14ac:dyDescent="0.25"/>
    <row r="15" spans="1:26" s="17" customFormat="1" ht="13.5" thickBot="1" x14ac:dyDescent="0.3"/>
    <row r="16" spans="1:26" s="3" customFormat="1" ht="84.75" customHeight="1" x14ac:dyDescent="0.25">
      <c r="A16" s="71" t="s">
        <v>9</v>
      </c>
      <c r="B16" s="74" t="s">
        <v>10</v>
      </c>
      <c r="C16" s="75"/>
      <c r="D16" s="80" t="s">
        <v>11</v>
      </c>
      <c r="E16" s="80" t="s">
        <v>12</v>
      </c>
      <c r="F16" s="81" t="s">
        <v>13</v>
      </c>
      <c r="G16" s="82"/>
      <c r="H16" s="83" t="s">
        <v>14</v>
      </c>
      <c r="I16" s="83"/>
      <c r="J16" s="80" t="s">
        <v>15</v>
      </c>
      <c r="K16" s="80"/>
      <c r="L16" s="80"/>
      <c r="M16" s="80"/>
      <c r="N16" s="83" t="s">
        <v>16</v>
      </c>
      <c r="O16" s="83" t="s">
        <v>17</v>
      </c>
      <c r="P16" s="86" t="s">
        <v>18</v>
      </c>
      <c r="Q16" s="86"/>
      <c r="R16" s="83" t="s">
        <v>19</v>
      </c>
      <c r="S16" s="83"/>
      <c r="T16" s="87" t="s">
        <v>20</v>
      </c>
      <c r="U16" s="87"/>
      <c r="V16" s="87"/>
      <c r="W16" s="83" t="s">
        <v>21</v>
      </c>
      <c r="X16" s="83"/>
      <c r="Y16" s="83"/>
      <c r="Z16" s="88"/>
    </row>
    <row r="17" spans="1:90" s="3" customFormat="1" ht="39.75" customHeight="1" x14ac:dyDescent="0.25">
      <c r="A17" s="72"/>
      <c r="B17" s="76"/>
      <c r="C17" s="77"/>
      <c r="D17" s="68"/>
      <c r="E17" s="68"/>
      <c r="F17" s="84" t="s">
        <v>22</v>
      </c>
      <c r="G17" s="84" t="s">
        <v>23</v>
      </c>
      <c r="H17" s="84" t="s">
        <v>24</v>
      </c>
      <c r="I17" s="84" t="s">
        <v>25</v>
      </c>
      <c r="J17" s="68" t="s">
        <v>26</v>
      </c>
      <c r="K17" s="68" t="s">
        <v>27</v>
      </c>
      <c r="L17" s="68" t="s">
        <v>28</v>
      </c>
      <c r="M17" s="68" t="s">
        <v>29</v>
      </c>
      <c r="N17" s="84"/>
      <c r="O17" s="84"/>
      <c r="P17" s="84" t="s">
        <v>30</v>
      </c>
      <c r="Q17" s="84" t="s">
        <v>31</v>
      </c>
      <c r="R17" s="84" t="s">
        <v>32</v>
      </c>
      <c r="S17" s="84" t="s">
        <v>31</v>
      </c>
      <c r="T17" s="68" t="s">
        <v>33</v>
      </c>
      <c r="U17" s="68" t="s">
        <v>34</v>
      </c>
      <c r="V17" s="68" t="s">
        <v>35</v>
      </c>
      <c r="W17" s="84" t="s">
        <v>36</v>
      </c>
      <c r="X17" s="84"/>
      <c r="Y17" s="89" t="s">
        <v>37</v>
      </c>
      <c r="Z17" s="90"/>
    </row>
    <row r="18" spans="1:90" s="6" customFormat="1" ht="63.75" customHeight="1" thickBot="1" x14ac:dyDescent="0.3">
      <c r="A18" s="73"/>
      <c r="B18" s="78"/>
      <c r="C18" s="79"/>
      <c r="D18" s="69"/>
      <c r="E18" s="69"/>
      <c r="F18" s="85"/>
      <c r="G18" s="85"/>
      <c r="H18" s="85"/>
      <c r="I18" s="85"/>
      <c r="J18" s="69"/>
      <c r="K18" s="69"/>
      <c r="L18" s="69"/>
      <c r="M18" s="69"/>
      <c r="N18" s="85"/>
      <c r="O18" s="85"/>
      <c r="P18" s="85"/>
      <c r="Q18" s="85"/>
      <c r="R18" s="85"/>
      <c r="S18" s="85"/>
      <c r="T18" s="69"/>
      <c r="U18" s="69"/>
      <c r="V18" s="69"/>
      <c r="W18" s="18" t="s">
        <v>38</v>
      </c>
      <c r="X18" s="18" t="s">
        <v>39</v>
      </c>
      <c r="Y18" s="18" t="s">
        <v>40</v>
      </c>
      <c r="Z18" s="19" t="s">
        <v>41</v>
      </c>
    </row>
    <row r="19" spans="1:90" s="29" customFormat="1" ht="15.75" x14ac:dyDescent="0.25">
      <c r="A19" s="20"/>
      <c r="B19" s="21" t="s">
        <v>42</v>
      </c>
      <c r="C19" s="22"/>
      <c r="D19" s="23"/>
      <c r="E19" s="23"/>
      <c r="F19" s="24">
        <f>SUM(F20:F49)</f>
        <v>134.84999999999997</v>
      </c>
      <c r="G19" s="24">
        <f>SUM(G20:G49)</f>
        <v>98.679999999999978</v>
      </c>
      <c r="H19" s="24"/>
      <c r="I19" s="24"/>
      <c r="J19" s="24"/>
      <c r="K19" s="24"/>
      <c r="L19" s="24"/>
      <c r="M19" s="24"/>
      <c r="N19" s="24"/>
      <c r="O19" s="24"/>
      <c r="P19" s="24">
        <f>SUM(P20:P49)</f>
        <v>0</v>
      </c>
      <c r="Q19" s="24">
        <f t="shared" ref="Q19:S19" si="0">SUM(Q20:Q49)</f>
        <v>1732.2766909199995</v>
      </c>
      <c r="R19" s="24">
        <f t="shared" si="0"/>
        <v>0</v>
      </c>
      <c r="S19" s="24">
        <f t="shared" si="0"/>
        <v>1247.6694954499994</v>
      </c>
      <c r="T19" s="23"/>
      <c r="U19" s="23"/>
      <c r="V19" s="23"/>
      <c r="W19" s="25"/>
      <c r="X19" s="26"/>
      <c r="Y19" s="23"/>
      <c r="Z19" s="27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</row>
    <row r="20" spans="1:90" s="46" customFormat="1" ht="78.75" x14ac:dyDescent="0.25">
      <c r="A20" s="40"/>
      <c r="B20" s="32" t="str">
        <f>'[1]прил. 1.1 '!B69</f>
        <v>Строительство ПС 110/10 кВ "Гудермес-Сити" с организацией заходов ВЛ 110 кВ</v>
      </c>
      <c r="C20" s="33" t="str">
        <f>'[1]прил. 1.1 '!C69</f>
        <v>ЧЭ</v>
      </c>
      <c r="D20" s="41" t="s">
        <v>43</v>
      </c>
      <c r="E20" s="41" t="s">
        <v>44</v>
      </c>
      <c r="F20" s="42">
        <f>'[1]прил. 1.1 '!E69</f>
        <v>0.27</v>
      </c>
      <c r="G20" s="42">
        <f>'[1]прил. 1.1 '!F69</f>
        <v>50</v>
      </c>
      <c r="H20" s="43">
        <f>'[1]прил. 1.1 '!G69</f>
        <v>2011</v>
      </c>
      <c r="I20" s="43">
        <f>'[1]прил. 1.1 '!H69</f>
        <v>2020</v>
      </c>
      <c r="J20" s="41" t="s">
        <v>45</v>
      </c>
      <c r="K20" s="41" t="s">
        <v>45</v>
      </c>
      <c r="L20" s="44" t="s">
        <v>45</v>
      </c>
      <c r="M20" s="45" t="s">
        <v>45</v>
      </c>
      <c r="N20" s="38">
        <f>('[1]прил. 1.1 '!K69/1.18-'[1]прил. 1.1 '!BP69)/('[1]прил. 1.1 '!K69/1.18)</f>
        <v>0.57561722960038508</v>
      </c>
      <c r="O20" s="38">
        <f t="shared" ref="O20:O25" si="1">N20</f>
        <v>0.57561722960038508</v>
      </c>
      <c r="P20" s="42">
        <f>'[1]прил. 1.1 '!I69</f>
        <v>0</v>
      </c>
      <c r="Q20" s="42">
        <f>'[1]прил. 1.1 '!K69</f>
        <v>458.67919947999997</v>
      </c>
      <c r="R20" s="42"/>
      <c r="S20" s="42">
        <f>'[1]прил. 1.1 '!N69</f>
        <v>291.16554939999992</v>
      </c>
      <c r="T20" s="41" t="s">
        <v>46</v>
      </c>
      <c r="U20" s="41" t="s">
        <v>47</v>
      </c>
      <c r="V20" s="41" t="s">
        <v>48</v>
      </c>
      <c r="W20" s="42">
        <v>4.6384896789515597</v>
      </c>
      <c r="X20" s="38">
        <v>0.20899999999999999</v>
      </c>
      <c r="Y20" s="41" t="s">
        <v>49</v>
      </c>
      <c r="Z20" s="41">
        <v>2</v>
      </c>
    </row>
    <row r="21" spans="1:90" s="46" customFormat="1" ht="126.75" customHeight="1" x14ac:dyDescent="0.25">
      <c r="A21" s="40"/>
      <c r="B21" s="32" t="str">
        <f>'[1]прил. 1.1 '!B70</f>
        <v>Строительство ПС 110/10 кВ "Черноречье-110"(строительство ПС 110/10 с 2-мя трансформаторами по 16,0 МВА, строительство ВЛ 110 кВ : отпайка от ВЛ 110 кВ ПС "Грозный-330"- ПС "ГРП" Л 136/ВЛ 110 кВ ПС "ГРП"-ПС "Октябрьская" Л 137  до ПС "Черноречье-110" )</v>
      </c>
      <c r="C21" s="33" t="str">
        <f>'[1]прил. 1.1 '!C70</f>
        <v>ЧЭ</v>
      </c>
      <c r="D21" s="41" t="s">
        <v>43</v>
      </c>
      <c r="E21" s="41" t="s">
        <v>50</v>
      </c>
      <c r="F21" s="42">
        <f>'[1]прил. 1.1 '!E70</f>
        <v>3.19</v>
      </c>
      <c r="G21" s="42">
        <f>'[1]прил. 1.1 '!F70</f>
        <v>32</v>
      </c>
      <c r="H21" s="43">
        <f>'[1]прил. 1.1 '!G70</f>
        <v>2014</v>
      </c>
      <c r="I21" s="43">
        <f>'[1]прил. 1.1 '!H70</f>
        <v>2018</v>
      </c>
      <c r="J21" s="41" t="s">
        <v>49</v>
      </c>
      <c r="K21" s="41" t="s">
        <v>49</v>
      </c>
      <c r="L21" s="44" t="s">
        <v>45</v>
      </c>
      <c r="M21" s="45" t="s">
        <v>45</v>
      </c>
      <c r="N21" s="38">
        <f>('[1]прил. 1.1 '!K70/1.18-'[1]прил. 1.1 '!BP70)/('[1]прил. 1.1 '!K70/1.18)</f>
        <v>0.30374598176212037</v>
      </c>
      <c r="O21" s="38">
        <f t="shared" si="1"/>
        <v>0.30374598176212037</v>
      </c>
      <c r="P21" s="42">
        <f>'[1]прил. 1.1 '!I70</f>
        <v>0</v>
      </c>
      <c r="Q21" s="42">
        <f>'[1]прил. 1.1 '!K70</f>
        <v>359.73480000000001</v>
      </c>
      <c r="R21" s="42"/>
      <c r="S21" s="42">
        <f>'[1]прил. 1.1 '!N70</f>
        <v>349.30276602000004</v>
      </c>
      <c r="T21" s="41" t="s">
        <v>51</v>
      </c>
      <c r="U21" s="41" t="s">
        <v>47</v>
      </c>
      <c r="V21" s="41" t="s">
        <v>52</v>
      </c>
      <c r="W21" s="47">
        <v>3.4555072730337</v>
      </c>
      <c r="X21" s="38">
        <v>0.20100000000000001</v>
      </c>
      <c r="Y21" s="41" t="s">
        <v>49</v>
      </c>
      <c r="Z21" s="41">
        <v>1</v>
      </c>
    </row>
    <row r="22" spans="1:90" ht="31.5" customHeight="1" x14ac:dyDescent="0.25">
      <c r="A22" s="30"/>
      <c r="B22" s="32" t="str">
        <f>'[1]прил. 1.1 '!B391</f>
        <v>Реконструкция ВЛ 0,4-6/10 кВ (резерв)</v>
      </c>
      <c r="C22" s="33" t="str">
        <f>'[1]прил. 1.1 '!C391</f>
        <v>ЧЭ</v>
      </c>
      <c r="D22" s="34" t="s">
        <v>43</v>
      </c>
      <c r="E22" s="34" t="s">
        <v>43</v>
      </c>
      <c r="F22" s="35">
        <f>'[1]прил. 1.1 '!E391</f>
        <v>0</v>
      </c>
      <c r="G22" s="35">
        <f>'[1]прил. 1.1 '!F391</f>
        <v>0</v>
      </c>
      <c r="H22" s="36">
        <f>'[1]прил. 1.1 '!G391</f>
        <v>2016</v>
      </c>
      <c r="I22" s="36">
        <f>'[1]прил. 1.1 '!H391</f>
        <v>2019</v>
      </c>
      <c r="J22" s="34" t="s">
        <v>49</v>
      </c>
      <c r="K22" s="34" t="s">
        <v>49</v>
      </c>
      <c r="L22" s="48" t="s">
        <v>49</v>
      </c>
      <c r="M22" s="49" t="s">
        <v>49</v>
      </c>
      <c r="N22" s="38">
        <f>('[1]прил. 1.1 '!K391/1.18-'[1]прил. 1.1 '!BP391)/('[1]прил. 1.1 '!K391/1.18)</f>
        <v>0</v>
      </c>
      <c r="O22" s="39">
        <f t="shared" si="1"/>
        <v>0</v>
      </c>
      <c r="P22" s="35">
        <f>'[1]прил. 1.1 '!I391</f>
        <v>0</v>
      </c>
      <c r="Q22" s="35">
        <f>'[1]прил. 1.1 '!K391</f>
        <v>5.8999999999999995</v>
      </c>
      <c r="R22" s="35"/>
      <c r="S22" s="50">
        <f>'[1]прил. 1.1 '!N391</f>
        <v>5.8999999999999995</v>
      </c>
      <c r="T22" s="34" t="s">
        <v>54</v>
      </c>
      <c r="U22" s="37" t="s">
        <v>47</v>
      </c>
      <c r="V22" s="37" t="s">
        <v>55</v>
      </c>
      <c r="W22" s="50">
        <v>1.23733504537453</v>
      </c>
      <c r="X22" s="51">
        <v>0.13</v>
      </c>
      <c r="Y22" s="34">
        <v>14</v>
      </c>
      <c r="Z22" s="34">
        <v>25</v>
      </c>
    </row>
    <row r="23" spans="1:90" ht="94.5" x14ac:dyDescent="0.25">
      <c r="A23" s="30"/>
      <c r="B23" s="32" t="str">
        <f>'[1]прил. 1.1 '!B499</f>
        <v>Реконструкция ВЛ -10,6 (модернизация)</v>
      </c>
      <c r="C23" s="33" t="str">
        <f>'[1]прил. 1.1 '!C499</f>
        <v>ЧЭ</v>
      </c>
      <c r="D23" s="34" t="s">
        <v>43</v>
      </c>
      <c r="E23" s="34" t="s">
        <v>43</v>
      </c>
      <c r="F23" s="35">
        <f>'[1]прил. 1.1 '!E499</f>
        <v>9.7799999999999994</v>
      </c>
      <c r="G23" s="35">
        <f>'[1]прил. 1.1 '!F499</f>
        <v>0</v>
      </c>
      <c r="H23" s="36">
        <f>'[1]прил. 1.1 '!G499</f>
        <v>2017</v>
      </c>
      <c r="I23" s="36">
        <f>'[1]прил. 1.1 '!H499</f>
        <v>2019</v>
      </c>
      <c r="J23" s="34" t="s">
        <v>49</v>
      </c>
      <c r="K23" s="34" t="s">
        <v>56</v>
      </c>
      <c r="L23" s="48" t="s">
        <v>56</v>
      </c>
      <c r="M23" s="49" t="s">
        <v>56</v>
      </c>
      <c r="N23" s="38">
        <f>('[1]прил. 1.1 '!K499/1.18-'[1]прил. 1.1 '!BP499)/('[1]прил. 1.1 '!K499/1.18)</f>
        <v>0</v>
      </c>
      <c r="O23" s="39">
        <f t="shared" si="1"/>
        <v>0</v>
      </c>
      <c r="P23" s="35">
        <f>'[1]прил. 1.1 '!I499</f>
        <v>0</v>
      </c>
      <c r="Q23" s="35">
        <f>'[1]прил. 1.1 '!K499</f>
        <v>18.029219999999999</v>
      </c>
      <c r="R23" s="35"/>
      <c r="S23" s="50">
        <f>'[1]прил. 1.1 '!N499</f>
        <v>18.029219999999999</v>
      </c>
      <c r="T23" s="34" t="s">
        <v>57</v>
      </c>
      <c r="U23" s="37" t="s">
        <v>47</v>
      </c>
      <c r="V23" s="37" t="s">
        <v>58</v>
      </c>
      <c r="W23" s="50">
        <v>4.0520113418024897</v>
      </c>
      <c r="X23" s="51">
        <v>0.14000000000000001</v>
      </c>
      <c r="Y23" s="34">
        <v>13</v>
      </c>
      <c r="Z23" s="34">
        <v>21</v>
      </c>
    </row>
    <row r="24" spans="1:90" ht="94.5" x14ac:dyDescent="0.25">
      <c r="A24" s="30"/>
      <c r="B24" s="32" t="str">
        <f>'[1]прил. 1.1 '!B502</f>
        <v>Реконструкция ВЛ 0,4-10 кВ и ТП</v>
      </c>
      <c r="C24" s="33" t="str">
        <f>'[1]прил. 1.1 '!C502</f>
        <v>ЧЭ</v>
      </c>
      <c r="D24" s="34" t="s">
        <v>43</v>
      </c>
      <c r="E24" s="34" t="s">
        <v>43</v>
      </c>
      <c r="F24" s="35">
        <f>'[1]прил. 1.1 '!E502</f>
        <v>23.48</v>
      </c>
      <c r="G24" s="35">
        <f>'[1]прил. 1.1 '!F502</f>
        <v>0</v>
      </c>
      <c r="H24" s="36">
        <f>'[1]прил. 1.1 '!G502</f>
        <v>2017</v>
      </c>
      <c r="I24" s="36">
        <f>'[1]прил. 1.1 '!H502</f>
        <v>2019</v>
      </c>
      <c r="J24" s="34" t="s">
        <v>49</v>
      </c>
      <c r="K24" s="34" t="s">
        <v>56</v>
      </c>
      <c r="L24" s="48" t="s">
        <v>56</v>
      </c>
      <c r="M24" s="49" t="s">
        <v>56</v>
      </c>
      <c r="N24" s="38">
        <f>('[1]прил. 1.1 '!K502/1.18-'[1]прил. 1.1 '!BP502)/('[1]прил. 1.1 '!K502/1.18)</f>
        <v>0</v>
      </c>
      <c r="O24" s="39">
        <f t="shared" si="1"/>
        <v>0</v>
      </c>
      <c r="P24" s="35">
        <f>'[1]прил. 1.1 '!I502</f>
        <v>0</v>
      </c>
      <c r="Q24" s="35">
        <f>'[1]прил. 1.1 '!K502</f>
        <v>43.2686943</v>
      </c>
      <c r="R24" s="35"/>
      <c r="S24" s="50">
        <f>'[1]прил. 1.1 '!N502</f>
        <v>43.2686943</v>
      </c>
      <c r="T24" s="34" t="s">
        <v>57</v>
      </c>
      <c r="U24" s="37" t="s">
        <v>47</v>
      </c>
      <c r="V24" s="37" t="s">
        <v>58</v>
      </c>
      <c r="W24" s="50">
        <v>4.0520113418024897</v>
      </c>
      <c r="X24" s="51">
        <v>0.14000000000000001</v>
      </c>
      <c r="Y24" s="34">
        <v>13</v>
      </c>
      <c r="Z24" s="34">
        <v>21</v>
      </c>
    </row>
    <row r="25" spans="1:90" ht="63" x14ac:dyDescent="0.25">
      <c r="A25" s="30"/>
      <c r="B25" s="32" t="str">
        <f>'[1]прил. 1.1 '!B505</f>
        <v>Реконструкция ТП</v>
      </c>
      <c r="C25" s="33" t="str">
        <f>'[1]прил. 1.1 '!C505</f>
        <v>ЧЭ</v>
      </c>
      <c r="D25" s="34" t="s">
        <v>43</v>
      </c>
      <c r="E25" s="34" t="s">
        <v>43</v>
      </c>
      <c r="F25" s="35">
        <f>'[1]прил. 1.1 '!E505</f>
        <v>0</v>
      </c>
      <c r="G25" s="35">
        <f>'[1]прил. 1.1 '!F505</f>
        <v>4.5</v>
      </c>
      <c r="H25" s="36">
        <f>'[1]прил. 1.1 '!G505</f>
        <v>2017</v>
      </c>
      <c r="I25" s="36">
        <f>'[1]прил. 1.1 '!H505</f>
        <v>2019</v>
      </c>
      <c r="J25" s="34"/>
      <c r="K25" s="34" t="s">
        <v>56</v>
      </c>
      <c r="L25" s="48" t="s">
        <v>56</v>
      </c>
      <c r="M25" s="49" t="s">
        <v>56</v>
      </c>
      <c r="N25" s="38">
        <f>('[1]прил. 1.1 '!K505/1.18-'[1]прил. 1.1 '!BP505)/('[1]прил. 1.1 '!K505/1.18)</f>
        <v>0</v>
      </c>
      <c r="O25" s="39">
        <f t="shared" si="1"/>
        <v>0</v>
      </c>
      <c r="P25" s="35">
        <f>'[1]прил. 1.1 '!I505</f>
        <v>0</v>
      </c>
      <c r="Q25" s="35">
        <f>'[1]прил. 1.1 '!K505</f>
        <v>23.439183699999997</v>
      </c>
      <c r="R25" s="35"/>
      <c r="S25" s="50">
        <f>'[1]прил. 1.1 '!N505</f>
        <v>23.439183699999997</v>
      </c>
      <c r="T25" s="34" t="s">
        <v>59</v>
      </c>
      <c r="U25" s="37" t="s">
        <v>47</v>
      </c>
      <c r="V25" s="37" t="s">
        <v>60</v>
      </c>
      <c r="W25" s="50">
        <v>1.5844195014569999</v>
      </c>
      <c r="X25" s="51">
        <v>0.14000000000000001</v>
      </c>
      <c r="Y25" s="34">
        <v>12</v>
      </c>
      <c r="Z25" s="34">
        <v>20</v>
      </c>
    </row>
    <row r="26" spans="1:90" ht="94.5" x14ac:dyDescent="0.25">
      <c r="A26" s="30"/>
      <c r="B26" s="32" t="str">
        <f>'[1]прил. 1.1 '!B516</f>
        <v>Строительство ВЛ-6-10 кВ</v>
      </c>
      <c r="C26" s="33" t="str">
        <f>'[1]прил. 1.1 '!C516</f>
        <v>ЧЭ</v>
      </c>
      <c r="D26" s="34" t="s">
        <v>43</v>
      </c>
      <c r="E26" s="34" t="s">
        <v>43</v>
      </c>
      <c r="F26" s="35">
        <f>'[1]прил. 1.1 '!E516</f>
        <v>28.6</v>
      </c>
      <c r="G26" s="35">
        <f>'[1]прил. 1.1 '!F516</f>
        <v>0</v>
      </c>
      <c r="H26" s="36">
        <f>'[1]прил. 1.1 '!G516</f>
        <v>2018</v>
      </c>
      <c r="I26" s="36">
        <f>'[1]прил. 1.1 '!H516</f>
        <v>2019</v>
      </c>
      <c r="J26" s="34" t="s">
        <v>49</v>
      </c>
      <c r="K26" s="34" t="s">
        <v>56</v>
      </c>
      <c r="L26" s="48" t="s">
        <v>56</v>
      </c>
      <c r="M26" s="49" t="s">
        <v>56</v>
      </c>
      <c r="N26" s="38">
        <f>('[1]прил. 1.1 '!K516/1.18-'[1]прил. 1.1 '!BP516)/('[1]прил. 1.1 '!K516/1.18)</f>
        <v>0</v>
      </c>
      <c r="O26" s="39">
        <f t="shared" ref="O26:O29" si="2">N26</f>
        <v>0</v>
      </c>
      <c r="P26" s="35">
        <f>'[1]прил. 1.1 '!I516</f>
        <v>0</v>
      </c>
      <c r="Q26" s="35">
        <f>'[1]прил. 1.1 '!K516</f>
        <v>43.132549439999998</v>
      </c>
      <c r="R26" s="35"/>
      <c r="S26" s="50">
        <f>'[1]прил. 1.1 '!N516</f>
        <v>43.132549439999998</v>
      </c>
      <c r="T26" s="34" t="s">
        <v>61</v>
      </c>
      <c r="U26" s="37" t="s">
        <v>47</v>
      </c>
      <c r="V26" s="37" t="s">
        <v>62</v>
      </c>
      <c r="W26" s="50">
        <v>5.4578258967592896</v>
      </c>
      <c r="X26" s="51">
        <v>0.14000000000000001</v>
      </c>
      <c r="Y26" s="34">
        <v>12</v>
      </c>
      <c r="Z26" s="34">
        <v>18</v>
      </c>
    </row>
    <row r="27" spans="1:90" ht="94.5" x14ac:dyDescent="0.25">
      <c r="A27" s="30"/>
      <c r="B27" s="32" t="str">
        <f>'[1]прил. 1.1 '!B518</f>
        <v>ВЛ-10 кВ, Ф-5, ПС «Урус - Мартан -1», с. Рошни - Чу, ул. Тиштамирова, L- 0,56 км.</v>
      </c>
      <c r="C27" s="33" t="str">
        <f>'[1]прил. 1.1 '!C518</f>
        <v>ЧЭ</v>
      </c>
      <c r="D27" s="34" t="s">
        <v>43</v>
      </c>
      <c r="E27" s="34" t="s">
        <v>63</v>
      </c>
      <c r="F27" s="35">
        <f>'[1]прил. 1.1 '!E518</f>
        <v>0.56000000000000005</v>
      </c>
      <c r="G27" s="35">
        <f>'[1]прил. 1.1 '!F518</f>
        <v>0</v>
      </c>
      <c r="H27" s="36">
        <f>'[1]прил. 1.1 '!G518</f>
        <v>2015</v>
      </c>
      <c r="I27" s="36">
        <f>'[1]прил. 1.1 '!H518</f>
        <v>2015</v>
      </c>
      <c r="J27" s="34" t="s">
        <v>49</v>
      </c>
      <c r="K27" s="34" t="s">
        <v>56</v>
      </c>
      <c r="L27" s="48" t="s">
        <v>56</v>
      </c>
      <c r="M27" s="49" t="s">
        <v>56</v>
      </c>
      <c r="N27" s="38">
        <f>('[1]прил. 1.1 '!K518/1.18-'[1]прил. 1.1 '!BP518)/('[1]прил. 1.1 '!K518/1.18)</f>
        <v>0</v>
      </c>
      <c r="O27" s="39">
        <f t="shared" si="2"/>
        <v>0</v>
      </c>
      <c r="P27" s="35">
        <f>'[1]прил. 1.1 '!I518</f>
        <v>0</v>
      </c>
      <c r="Q27" s="35">
        <f>'[1]прил. 1.1 '!K518</f>
        <v>0.50149999999999995</v>
      </c>
      <c r="R27" s="35"/>
      <c r="S27" s="50">
        <f>'[1]прил. 1.1 '!N518</f>
        <v>0.50149999999999995</v>
      </c>
      <c r="T27" s="34" t="s">
        <v>61</v>
      </c>
      <c r="U27" s="37" t="s">
        <v>47</v>
      </c>
      <c r="V27" s="37" t="s">
        <v>62</v>
      </c>
      <c r="W27" s="50">
        <v>5.4578258967592896</v>
      </c>
      <c r="X27" s="51">
        <v>0.14000000000000001</v>
      </c>
      <c r="Y27" s="34">
        <v>12</v>
      </c>
      <c r="Z27" s="34">
        <v>18</v>
      </c>
    </row>
    <row r="28" spans="1:90" ht="94.5" x14ac:dyDescent="0.25">
      <c r="A28" s="30"/>
      <c r="B28" s="32" t="str">
        <f>'[1]прил. 1.1 '!B519</f>
        <v xml:space="preserve">ВЛ-10 кВ, Ф-11, ПС «Красноармейская», с. Алхан - Юрт, L- 0,5 км.                           </v>
      </c>
      <c r="C28" s="33" t="str">
        <f>'[1]прил. 1.1 '!C519</f>
        <v>ЧЭ</v>
      </c>
      <c r="D28" s="34" t="s">
        <v>43</v>
      </c>
      <c r="E28" s="34" t="s">
        <v>64</v>
      </c>
      <c r="F28" s="35">
        <f>'[1]прил. 1.1 '!E519</f>
        <v>0.5</v>
      </c>
      <c r="G28" s="35">
        <f>'[1]прил. 1.1 '!F519</f>
        <v>0</v>
      </c>
      <c r="H28" s="36">
        <f>'[1]прил. 1.1 '!G519</f>
        <v>2015</v>
      </c>
      <c r="I28" s="36">
        <f>'[1]прил. 1.1 '!H519</f>
        <v>2015</v>
      </c>
      <c r="J28" s="34" t="s">
        <v>49</v>
      </c>
      <c r="K28" s="34" t="s">
        <v>56</v>
      </c>
      <c r="L28" s="48" t="s">
        <v>56</v>
      </c>
      <c r="M28" s="49" t="s">
        <v>56</v>
      </c>
      <c r="N28" s="38">
        <f>('[1]прил. 1.1 '!K519/1.18-'[1]прил. 1.1 '!BP519)/('[1]прил. 1.1 '!K519/1.18)</f>
        <v>1.233581138472396E-16</v>
      </c>
      <c r="O28" s="39">
        <f t="shared" si="2"/>
        <v>1.233581138472396E-16</v>
      </c>
      <c r="P28" s="35">
        <f>'[1]прил. 1.1 '!I519</f>
        <v>0</v>
      </c>
      <c r="Q28" s="35">
        <f>'[1]прил. 1.1 '!K519</f>
        <v>0.53100000000000003</v>
      </c>
      <c r="R28" s="35"/>
      <c r="S28" s="50">
        <f>'[1]прил. 1.1 '!N519</f>
        <v>0.53100000000000003</v>
      </c>
      <c r="T28" s="34" t="s">
        <v>61</v>
      </c>
      <c r="U28" s="37" t="s">
        <v>47</v>
      </c>
      <c r="V28" s="37" t="s">
        <v>62</v>
      </c>
      <c r="W28" s="50">
        <v>5.4578258967592896</v>
      </c>
      <c r="X28" s="51">
        <v>0.14000000000000001</v>
      </c>
      <c r="Y28" s="34">
        <v>12</v>
      </c>
      <c r="Z28" s="34">
        <v>18</v>
      </c>
    </row>
    <row r="29" spans="1:90" ht="94.5" x14ac:dyDescent="0.25">
      <c r="A29" s="30"/>
      <c r="B29" s="32" t="str">
        <f>'[1]прил. 1.1 '!B520</f>
        <v xml:space="preserve">ВЛ-10кВ Ф-6 ПС «Холодильник» г.Грозный </v>
      </c>
      <c r="C29" s="33" t="str">
        <f>'[1]прил. 1.1 '!C520</f>
        <v>ЧЭ</v>
      </c>
      <c r="D29" s="34" t="s">
        <v>43</v>
      </c>
      <c r="E29" s="34" t="s">
        <v>65</v>
      </c>
      <c r="F29" s="35">
        <f>'[1]прил. 1.1 '!E520</f>
        <v>0.5</v>
      </c>
      <c r="G29" s="35">
        <f>'[1]прил. 1.1 '!F520</f>
        <v>0</v>
      </c>
      <c r="H29" s="36">
        <f>'[1]прил. 1.1 '!G520</f>
        <v>2015</v>
      </c>
      <c r="I29" s="36">
        <f>'[1]прил. 1.1 '!H520</f>
        <v>2015</v>
      </c>
      <c r="J29" s="34" t="s">
        <v>49</v>
      </c>
      <c r="K29" s="34" t="s">
        <v>56</v>
      </c>
      <c r="L29" s="48" t="s">
        <v>56</v>
      </c>
      <c r="M29" s="49" t="s">
        <v>56</v>
      </c>
      <c r="N29" s="38">
        <f>('[1]прил. 1.1 '!K520/1.18-'[1]прил. 1.1 '!BP520)/('[1]прил. 1.1 '!K520/1.18)</f>
        <v>1.233581138472396E-16</v>
      </c>
      <c r="O29" s="39">
        <f t="shared" si="2"/>
        <v>1.233581138472396E-16</v>
      </c>
      <c r="P29" s="35">
        <f>'[1]прил. 1.1 '!I520</f>
        <v>0</v>
      </c>
      <c r="Q29" s="35">
        <f>'[1]прил. 1.1 '!K520</f>
        <v>0.53100000000000003</v>
      </c>
      <c r="R29" s="35"/>
      <c r="S29" s="50">
        <f>'[1]прил. 1.1 '!N520</f>
        <v>0.53100000000000003</v>
      </c>
      <c r="T29" s="34" t="s">
        <v>61</v>
      </c>
      <c r="U29" s="37" t="s">
        <v>47</v>
      </c>
      <c r="V29" s="37" t="s">
        <v>62</v>
      </c>
      <c r="W29" s="50">
        <v>5.4578258967592896</v>
      </c>
      <c r="X29" s="51">
        <v>0.14000000000000001</v>
      </c>
      <c r="Y29" s="34">
        <v>12</v>
      </c>
      <c r="Z29" s="34">
        <v>18</v>
      </c>
    </row>
    <row r="30" spans="1:90" ht="94.5" x14ac:dyDescent="0.25">
      <c r="A30" s="30"/>
      <c r="B30" s="32" t="str">
        <f>'[1]прил. 1.1 '!B528</f>
        <v>Строительство ВЛ 0,4-10 кВ и ТП</v>
      </c>
      <c r="C30" s="33" t="str">
        <f>'[1]прил. 1.1 '!C528</f>
        <v>ЧЭ</v>
      </c>
      <c r="D30" s="34" t="s">
        <v>43</v>
      </c>
      <c r="E30" s="34" t="s">
        <v>43</v>
      </c>
      <c r="F30" s="35">
        <f>'[1]прил. 1.1 '!E528</f>
        <v>62.58</v>
      </c>
      <c r="G30" s="35">
        <f>'[1]прил. 1.1 '!F528</f>
        <v>0.5</v>
      </c>
      <c r="H30" s="36">
        <f>'[1]прил. 1.1 '!G528</f>
        <v>2014</v>
      </c>
      <c r="I30" s="36">
        <f>'[1]прил. 1.1 '!H528</f>
        <v>2019</v>
      </c>
      <c r="J30" s="34" t="s">
        <v>49</v>
      </c>
      <c r="K30" s="34" t="s">
        <v>56</v>
      </c>
      <c r="L30" s="48" t="s">
        <v>56</v>
      </c>
      <c r="M30" s="49" t="s">
        <v>56</v>
      </c>
      <c r="N30" s="38">
        <f>('[1]прил. 1.1 '!K528/1.18-'[1]прил. 1.1 '!BP528)/('[1]прил. 1.1 '!K528/1.18)</f>
        <v>0.64936516092521201</v>
      </c>
      <c r="O30" s="39">
        <f t="shared" ref="O30:O37" si="3">N30</f>
        <v>0.64936516092521201</v>
      </c>
      <c r="P30" s="35">
        <f>'[1]прил. 1.1 '!I528</f>
        <v>0</v>
      </c>
      <c r="Q30" s="35">
        <f>'[1]прил. 1.1 '!K528</f>
        <v>273.04742396</v>
      </c>
      <c r="R30" s="35"/>
      <c r="S30" s="50">
        <f>'[1]прил. 1.1 '!N528</f>
        <v>155.34593956000001</v>
      </c>
      <c r="T30" s="34" t="s">
        <v>61</v>
      </c>
      <c r="U30" s="37" t="s">
        <v>47</v>
      </c>
      <c r="V30" s="37" t="s">
        <v>62</v>
      </c>
      <c r="W30" s="50">
        <v>5.4578258967592896</v>
      </c>
      <c r="X30" s="51">
        <v>0.14000000000000001</v>
      </c>
      <c r="Y30" s="34">
        <v>12</v>
      </c>
      <c r="Z30" s="34">
        <v>18</v>
      </c>
    </row>
    <row r="31" spans="1:90" ht="94.5" x14ac:dyDescent="0.25">
      <c r="A31" s="30"/>
      <c r="B31" s="32" t="str">
        <f>'[1]прил. 1.1 '!B529</f>
        <v>ВЛ-0,4 кВ, Ф-1, ПС "Красноармейская", с. Хамби-Ирзи, ТП 1- , L=0,640км.</v>
      </c>
      <c r="C31" s="33" t="str">
        <f>'[1]прил. 1.1 '!C529</f>
        <v>ЧЭ</v>
      </c>
      <c r="D31" s="34" t="s">
        <v>43</v>
      </c>
      <c r="E31" s="34" t="s">
        <v>67</v>
      </c>
      <c r="F31" s="35">
        <f>'[1]прил. 1.1 '!E529</f>
        <v>0.64</v>
      </c>
      <c r="G31" s="35">
        <f>'[1]прил. 1.1 '!F529</f>
        <v>0</v>
      </c>
      <c r="H31" s="36">
        <f>'[1]прил. 1.1 '!G529</f>
        <v>2015</v>
      </c>
      <c r="I31" s="36">
        <f>'[1]прил. 1.1 '!H529</f>
        <v>2015</v>
      </c>
      <c r="J31" s="34" t="s">
        <v>49</v>
      </c>
      <c r="K31" s="34" t="s">
        <v>56</v>
      </c>
      <c r="L31" s="48" t="s">
        <v>56</v>
      </c>
      <c r="M31" s="49" t="s">
        <v>56</v>
      </c>
      <c r="N31" s="38">
        <f>('[1]прил. 1.1 '!K529/1.18-'[1]прил. 1.1 '!BP529)/('[1]прил. 1.1 '!K529/1.18)</f>
        <v>0</v>
      </c>
      <c r="O31" s="39">
        <f t="shared" si="3"/>
        <v>0</v>
      </c>
      <c r="P31" s="35">
        <f>'[1]прил. 1.1 '!I529</f>
        <v>0</v>
      </c>
      <c r="Q31" s="35">
        <f>'[1]прил. 1.1 '!K529</f>
        <v>0.61360000000000003</v>
      </c>
      <c r="R31" s="35"/>
      <c r="S31" s="50">
        <f>'[1]прил. 1.1 '!N529</f>
        <v>0.61360000000000003</v>
      </c>
      <c r="T31" s="34" t="s">
        <v>61</v>
      </c>
      <c r="U31" s="37" t="s">
        <v>47</v>
      </c>
      <c r="V31" s="37" t="s">
        <v>62</v>
      </c>
      <c r="W31" s="50">
        <v>5.4578258967592896</v>
      </c>
      <c r="X31" s="51">
        <v>0.14000000000000001</v>
      </c>
      <c r="Y31" s="34">
        <v>12</v>
      </c>
      <c r="Z31" s="34">
        <v>18</v>
      </c>
    </row>
    <row r="32" spans="1:90" ht="94.5" x14ac:dyDescent="0.25">
      <c r="A32" s="30"/>
      <c r="B32" s="32" t="str">
        <f>'[1]прил. 1.1 '!B530</f>
        <v>ВЛ-0,4 кВ Ф-5 ПС «Урус - Мартан -1» с. Рошни - Чу  ТП 5-12 L- 0,370 км.</v>
      </c>
      <c r="C32" s="33" t="str">
        <f>'[1]прил. 1.1 '!C530</f>
        <v>ЧЭ</v>
      </c>
      <c r="D32" s="34" t="s">
        <v>43</v>
      </c>
      <c r="E32" s="34" t="s">
        <v>63</v>
      </c>
      <c r="F32" s="35">
        <f>'[1]прил. 1.1 '!E530</f>
        <v>0.37</v>
      </c>
      <c r="G32" s="35">
        <f>'[1]прил. 1.1 '!F530</f>
        <v>0</v>
      </c>
      <c r="H32" s="36">
        <f>'[1]прил. 1.1 '!G530</f>
        <v>2015</v>
      </c>
      <c r="I32" s="36">
        <f>'[1]прил. 1.1 '!H530</f>
        <v>2015</v>
      </c>
      <c r="J32" s="34" t="s">
        <v>49</v>
      </c>
      <c r="K32" s="34" t="s">
        <v>56</v>
      </c>
      <c r="L32" s="48" t="s">
        <v>56</v>
      </c>
      <c r="M32" s="49" t="s">
        <v>56</v>
      </c>
      <c r="N32" s="38">
        <f>('[1]прил. 1.1 '!K530/1.18-'[1]прил. 1.1 '!BP530)/('[1]прил. 1.1 '!K530/1.18)</f>
        <v>0</v>
      </c>
      <c r="O32" s="39">
        <f t="shared" si="3"/>
        <v>0</v>
      </c>
      <c r="P32" s="35">
        <f>'[1]прил. 1.1 '!I530</f>
        <v>0</v>
      </c>
      <c r="Q32" s="35">
        <f>'[1]прил. 1.1 '!K530</f>
        <v>0.36934</v>
      </c>
      <c r="R32" s="35"/>
      <c r="S32" s="50">
        <f>'[1]прил. 1.1 '!N530</f>
        <v>0.36934</v>
      </c>
      <c r="T32" s="34" t="s">
        <v>61</v>
      </c>
      <c r="U32" s="37" t="s">
        <v>47</v>
      </c>
      <c r="V32" s="37" t="s">
        <v>62</v>
      </c>
      <c r="W32" s="50">
        <v>5.4578258967592896</v>
      </c>
      <c r="X32" s="51">
        <v>0.14000000000000001</v>
      </c>
      <c r="Y32" s="34">
        <v>12</v>
      </c>
      <c r="Z32" s="34">
        <v>18</v>
      </c>
    </row>
    <row r="33" spans="1:90" ht="94.5" x14ac:dyDescent="0.25">
      <c r="A33" s="30"/>
      <c r="B33" s="32" t="str">
        <f>'[1]прил. 1.1 '!B531</f>
        <v>ВЛ-0,4 кВ, Ф-2, ПС «Бачи - Юрт», с. Бачи - Юрт, ТП 2-24, L- 0,41 км.</v>
      </c>
      <c r="C33" s="33" t="str">
        <f>'[1]прил. 1.1 '!C531</f>
        <v>ЧЭ</v>
      </c>
      <c r="D33" s="34" t="s">
        <v>43</v>
      </c>
      <c r="E33" s="34" t="s">
        <v>68</v>
      </c>
      <c r="F33" s="35">
        <f>'[1]прил. 1.1 '!E531</f>
        <v>0.41</v>
      </c>
      <c r="G33" s="35">
        <f>'[1]прил. 1.1 '!F531</f>
        <v>0</v>
      </c>
      <c r="H33" s="36">
        <f>'[1]прил. 1.1 '!G531</f>
        <v>2015</v>
      </c>
      <c r="I33" s="36">
        <f>'[1]прил. 1.1 '!H531</f>
        <v>2015</v>
      </c>
      <c r="J33" s="34" t="s">
        <v>49</v>
      </c>
      <c r="K33" s="34" t="s">
        <v>56</v>
      </c>
      <c r="L33" s="48" t="s">
        <v>56</v>
      </c>
      <c r="M33" s="49" t="s">
        <v>56</v>
      </c>
      <c r="N33" s="38">
        <f>('[1]прил. 1.1 '!K531/1.18-'[1]прил. 1.1 '!BP531)/('[1]прил. 1.1 '!K531/1.18)</f>
        <v>0</v>
      </c>
      <c r="O33" s="39">
        <f t="shared" si="3"/>
        <v>0</v>
      </c>
      <c r="P33" s="35">
        <f>'[1]прил. 1.1 '!I531</f>
        <v>0</v>
      </c>
      <c r="Q33" s="35">
        <f>'[1]прил. 1.1 '!K531</f>
        <v>0.38704</v>
      </c>
      <c r="R33" s="35"/>
      <c r="S33" s="50">
        <f>'[1]прил. 1.1 '!N531</f>
        <v>0.38704</v>
      </c>
      <c r="T33" s="34" t="s">
        <v>61</v>
      </c>
      <c r="U33" s="37" t="s">
        <v>47</v>
      </c>
      <c r="V33" s="37" t="s">
        <v>62</v>
      </c>
      <c r="W33" s="50">
        <v>5.4578258967592896</v>
      </c>
      <c r="X33" s="51">
        <v>0.14000000000000001</v>
      </c>
      <c r="Y33" s="34">
        <v>12</v>
      </c>
      <c r="Z33" s="34">
        <v>18</v>
      </c>
    </row>
    <row r="34" spans="1:90" ht="94.5" x14ac:dyDescent="0.25">
      <c r="A34" s="30"/>
      <c r="B34" s="32" t="str">
        <f>'[1]прил. 1.1 '!B532</f>
        <v>ВЛ-0,4 кВ, Ф-8, ПС "Алхазурово", с. Алхазурово, ул. Бетерсханова ТП 8-7, L- 0,17 км.</v>
      </c>
      <c r="C34" s="33" t="str">
        <f>'[1]прил. 1.1 '!C532</f>
        <v>ЧЭ</v>
      </c>
      <c r="D34" s="34" t="s">
        <v>43</v>
      </c>
      <c r="E34" s="34" t="s">
        <v>69</v>
      </c>
      <c r="F34" s="35">
        <f>'[1]прил. 1.1 '!E532</f>
        <v>0.17</v>
      </c>
      <c r="G34" s="35">
        <f>'[1]прил. 1.1 '!F532</f>
        <v>0</v>
      </c>
      <c r="H34" s="36">
        <f>'[1]прил. 1.1 '!G532</f>
        <v>2015</v>
      </c>
      <c r="I34" s="36">
        <f>'[1]прил. 1.1 '!H532</f>
        <v>2015</v>
      </c>
      <c r="J34" s="34" t="s">
        <v>49</v>
      </c>
      <c r="K34" s="34" t="s">
        <v>56</v>
      </c>
      <c r="L34" s="48" t="s">
        <v>56</v>
      </c>
      <c r="M34" s="49" t="s">
        <v>56</v>
      </c>
      <c r="N34" s="38">
        <f>('[1]прил. 1.1 '!K532/1.18-'[1]прил. 1.1 '!BP532)/('[1]прил. 1.1 '!K532/1.18)</f>
        <v>0</v>
      </c>
      <c r="O34" s="39">
        <f t="shared" si="3"/>
        <v>0</v>
      </c>
      <c r="P34" s="35">
        <f>'[1]прил. 1.1 '!I532</f>
        <v>0</v>
      </c>
      <c r="Q34" s="35">
        <f>'[1]прил. 1.1 '!K532</f>
        <v>0.16048000000000001</v>
      </c>
      <c r="R34" s="35"/>
      <c r="S34" s="50">
        <f>'[1]прил. 1.1 '!N532</f>
        <v>0.16048000000000001</v>
      </c>
      <c r="T34" s="34" t="s">
        <v>61</v>
      </c>
      <c r="U34" s="37" t="s">
        <v>47</v>
      </c>
      <c r="V34" s="37" t="s">
        <v>62</v>
      </c>
      <c r="W34" s="50">
        <v>5.4578258967592896</v>
      </c>
      <c r="X34" s="51">
        <v>0.14000000000000001</v>
      </c>
      <c r="Y34" s="34">
        <v>12</v>
      </c>
      <c r="Z34" s="34">
        <v>18</v>
      </c>
    </row>
    <row r="35" spans="1:90" ht="94.5" x14ac:dyDescent="0.25">
      <c r="A35" s="30"/>
      <c r="B35" s="32" t="str">
        <f>'[1]прил. 1.1 '!B533</f>
        <v xml:space="preserve">ВЛ-0,4 кВ, Ф-11, ПС «Красноармейская», с. Алхан - Юрт, ТП 11- L- 1,5 км.                           </v>
      </c>
      <c r="C35" s="33" t="str">
        <f>'[1]прил. 1.1 '!C533</f>
        <v>ЧЭ</v>
      </c>
      <c r="D35" s="34" t="s">
        <v>43</v>
      </c>
      <c r="E35" s="34" t="s">
        <v>64</v>
      </c>
      <c r="F35" s="35">
        <f>'[1]прил. 1.1 '!E533</f>
        <v>1.5</v>
      </c>
      <c r="G35" s="35">
        <f>'[1]прил. 1.1 '!F533</f>
        <v>0</v>
      </c>
      <c r="H35" s="36">
        <f>'[1]прил. 1.1 '!G533</f>
        <v>2015</v>
      </c>
      <c r="I35" s="36">
        <f>'[1]прил. 1.1 '!H533</f>
        <v>2015</v>
      </c>
      <c r="J35" s="34" t="s">
        <v>49</v>
      </c>
      <c r="K35" s="34" t="s">
        <v>56</v>
      </c>
      <c r="L35" s="48" t="s">
        <v>56</v>
      </c>
      <c r="M35" s="49" t="s">
        <v>56</v>
      </c>
      <c r="N35" s="38">
        <f>('[1]прил. 1.1 '!K533/1.18-'[1]прил. 1.1 '!BP533)/('[1]прил. 1.1 '!K533/1.18)</f>
        <v>0</v>
      </c>
      <c r="O35" s="39">
        <f t="shared" si="3"/>
        <v>0</v>
      </c>
      <c r="P35" s="35">
        <f>'[1]прил. 1.1 '!I533</f>
        <v>0</v>
      </c>
      <c r="Q35" s="35">
        <f>'[1]прил. 1.1 '!K533</f>
        <v>1.5044999999999997</v>
      </c>
      <c r="R35" s="35"/>
      <c r="S35" s="50">
        <f>'[1]прил. 1.1 '!N533</f>
        <v>1.5044999999999997</v>
      </c>
      <c r="T35" s="34" t="s">
        <v>61</v>
      </c>
      <c r="U35" s="37" t="s">
        <v>47</v>
      </c>
      <c r="V35" s="37" t="s">
        <v>62</v>
      </c>
      <c r="W35" s="50">
        <v>5.4578258967592896</v>
      </c>
      <c r="X35" s="51">
        <v>0.14000000000000001</v>
      </c>
      <c r="Y35" s="34">
        <v>12</v>
      </c>
      <c r="Z35" s="34">
        <v>18</v>
      </c>
    </row>
    <row r="36" spans="1:90" ht="94.5" x14ac:dyDescent="0.25">
      <c r="A36" s="30"/>
      <c r="B36" s="32" t="str">
        <f>'[1]прил. 1.1 '!B534</f>
        <v>ВЛ 0,4 кВ Ф-16 Пс "Красноармейская" с.Алхан-Юрт ТП 16-  пр.1,0 км.</v>
      </c>
      <c r="C36" s="33" t="str">
        <f>'[1]прил. 1.1 '!C534</f>
        <v>ЧЭ</v>
      </c>
      <c r="D36" s="34" t="s">
        <v>43</v>
      </c>
      <c r="E36" s="34" t="s">
        <v>64</v>
      </c>
      <c r="F36" s="35">
        <f>'[1]прил. 1.1 '!E534</f>
        <v>1</v>
      </c>
      <c r="G36" s="35">
        <f>'[1]прил. 1.1 '!F534</f>
        <v>0</v>
      </c>
      <c r="H36" s="36">
        <f>'[1]прил. 1.1 '!G534</f>
        <v>2015</v>
      </c>
      <c r="I36" s="36">
        <f>'[1]прил. 1.1 '!H534</f>
        <v>2015</v>
      </c>
      <c r="J36" s="34" t="s">
        <v>49</v>
      </c>
      <c r="K36" s="34" t="s">
        <v>56</v>
      </c>
      <c r="L36" s="48" t="s">
        <v>56</v>
      </c>
      <c r="M36" s="49" t="s">
        <v>56</v>
      </c>
      <c r="N36" s="38">
        <f>('[1]прил. 1.1 '!K534/1.18-'[1]прил. 1.1 '!BP534)/('[1]прил. 1.1 '!K534/1.18)</f>
        <v>0</v>
      </c>
      <c r="O36" s="39">
        <f t="shared" si="3"/>
        <v>0</v>
      </c>
      <c r="P36" s="35">
        <f>'[1]прил. 1.1 '!I534</f>
        <v>0</v>
      </c>
      <c r="Q36" s="35">
        <f>'[1]прил. 1.1 '!K534</f>
        <v>1.0029999999999999</v>
      </c>
      <c r="R36" s="35"/>
      <c r="S36" s="50">
        <f>'[1]прил. 1.1 '!N534</f>
        <v>1.0029999999999999</v>
      </c>
      <c r="T36" s="34" t="s">
        <v>61</v>
      </c>
      <c r="U36" s="37" t="s">
        <v>47</v>
      </c>
      <c r="V36" s="37" t="s">
        <v>62</v>
      </c>
      <c r="W36" s="50">
        <v>5.4578258967592896</v>
      </c>
      <c r="X36" s="51">
        <v>0.14000000000000001</v>
      </c>
      <c r="Y36" s="34">
        <v>12</v>
      </c>
      <c r="Z36" s="34">
        <v>18</v>
      </c>
    </row>
    <row r="37" spans="1:90" ht="94.5" x14ac:dyDescent="0.25">
      <c r="A37" s="30"/>
      <c r="B37" s="32" t="str">
        <f>'[1]прил. 1.1 '!B540</f>
        <v>ВЛ 0,4 кВ Ф-6 ПС "Холодильник" г.Грозный</v>
      </c>
      <c r="C37" s="33" t="str">
        <f>'[1]прил. 1.1 '!C540</f>
        <v>ЧЭ</v>
      </c>
      <c r="D37" s="34" t="s">
        <v>43</v>
      </c>
      <c r="E37" s="34" t="s">
        <v>65</v>
      </c>
      <c r="F37" s="35">
        <f>'[1]прил. 1.1 '!E540</f>
        <v>1</v>
      </c>
      <c r="G37" s="35">
        <f>'[1]прил. 1.1 '!F540</f>
        <v>0</v>
      </c>
      <c r="H37" s="36">
        <f>'[1]прил. 1.1 '!G540</f>
        <v>2015</v>
      </c>
      <c r="I37" s="36">
        <f>'[1]прил. 1.1 '!H540</f>
        <v>2015</v>
      </c>
      <c r="J37" s="34" t="s">
        <v>49</v>
      </c>
      <c r="K37" s="34" t="s">
        <v>56</v>
      </c>
      <c r="L37" s="48" t="s">
        <v>56</v>
      </c>
      <c r="M37" s="49" t="s">
        <v>56</v>
      </c>
      <c r="N37" s="38">
        <f>('[1]прил. 1.1 '!K540/1.18-'[1]прил. 1.1 '!BP540)/('[1]прил. 1.1 '!K540/1.18)</f>
        <v>0</v>
      </c>
      <c r="O37" s="39">
        <f t="shared" si="3"/>
        <v>0</v>
      </c>
      <c r="P37" s="35">
        <f>'[1]прил. 1.1 '!I540</f>
        <v>0</v>
      </c>
      <c r="Q37" s="35">
        <f>'[1]прил. 1.1 '!K540</f>
        <v>1.0029999999999999</v>
      </c>
      <c r="R37" s="35"/>
      <c r="S37" s="50">
        <f>'[1]прил. 1.1 '!N540</f>
        <v>1.0029999999999999</v>
      </c>
      <c r="T37" s="34" t="s">
        <v>61</v>
      </c>
      <c r="U37" s="37" t="s">
        <v>47</v>
      </c>
      <c r="V37" s="37" t="s">
        <v>62</v>
      </c>
      <c r="W37" s="50">
        <v>5.4578258967592896</v>
      </c>
      <c r="X37" s="51">
        <v>0.14000000000000001</v>
      </c>
      <c r="Y37" s="34">
        <v>12</v>
      </c>
      <c r="Z37" s="34">
        <v>18</v>
      </c>
    </row>
    <row r="38" spans="1:90" ht="94.5" x14ac:dyDescent="0.25">
      <c r="A38" s="30"/>
      <c r="B38" s="32" t="str">
        <f>'[1]прил. 1.1 '!B544</f>
        <v>ВЛ 0,4 кВ Ф-2 ПС "Бачи-Юрт" с.Бачи-Юрт протяжен. 0,3 км</v>
      </c>
      <c r="C38" s="33" t="str">
        <f>'[1]прил. 1.1 '!C544</f>
        <v>ЧЭ</v>
      </c>
      <c r="D38" s="34" t="s">
        <v>43</v>
      </c>
      <c r="E38" s="34" t="s">
        <v>66</v>
      </c>
      <c r="F38" s="35">
        <f>'[1]прил. 1.1 '!E544</f>
        <v>0.3</v>
      </c>
      <c r="G38" s="35">
        <f>'[1]прил. 1.1 '!F544</f>
        <v>0</v>
      </c>
      <c r="H38" s="36">
        <f>'[1]прил. 1.1 '!G544</f>
        <v>2015</v>
      </c>
      <c r="I38" s="36">
        <f>'[1]прил. 1.1 '!H544</f>
        <v>2015</v>
      </c>
      <c r="J38" s="34" t="s">
        <v>49</v>
      </c>
      <c r="K38" s="34" t="s">
        <v>56</v>
      </c>
      <c r="L38" s="48" t="s">
        <v>56</v>
      </c>
      <c r="M38" s="49" t="s">
        <v>56</v>
      </c>
      <c r="N38" s="38">
        <f>('[1]прил. 1.1 '!K544/1.18-'[1]прил. 1.1 '!BP544)/('[1]прил. 1.1 '!K544/1.18)</f>
        <v>-1.1564823173178715E-16</v>
      </c>
      <c r="O38" s="39">
        <f t="shared" ref="O38" si="4">N38</f>
        <v>-1.1564823173178715E-16</v>
      </c>
      <c r="P38" s="35">
        <f>'[1]прил. 1.1 '!I544</f>
        <v>0</v>
      </c>
      <c r="Q38" s="35">
        <f>'[1]прил. 1.1 '!K544</f>
        <v>0.28319999999999995</v>
      </c>
      <c r="R38" s="35"/>
      <c r="S38" s="50">
        <f>'[1]прил. 1.1 '!N544</f>
        <v>0.28319999999999995</v>
      </c>
      <c r="T38" s="34" t="s">
        <v>61</v>
      </c>
      <c r="U38" s="37" t="s">
        <v>47</v>
      </c>
      <c r="V38" s="37" t="s">
        <v>62</v>
      </c>
      <c r="W38" s="50">
        <v>5.4578258967592896</v>
      </c>
      <c r="X38" s="51">
        <v>0.14000000000000001</v>
      </c>
      <c r="Y38" s="34">
        <v>12</v>
      </c>
      <c r="Z38" s="34">
        <v>18</v>
      </c>
    </row>
    <row r="39" spans="1:90" ht="94.5" x14ac:dyDescent="0.25">
      <c r="A39" s="30"/>
      <c r="B39" s="32" t="str">
        <f>'[1]прил. 1.1 '!B546</f>
        <v>Строительство ТП</v>
      </c>
      <c r="C39" s="33" t="str">
        <f>'[1]прил. 1.1 '!C546</f>
        <v>ЧЭ</v>
      </c>
      <c r="D39" s="34" t="s">
        <v>43</v>
      </c>
      <c r="E39" s="34" t="s">
        <v>43</v>
      </c>
      <c r="F39" s="35">
        <f>'[1]прил. 1.1 '!E546</f>
        <v>0</v>
      </c>
      <c r="G39" s="35">
        <f>'[1]прил. 1.1 '!F546</f>
        <v>9.25</v>
      </c>
      <c r="H39" s="36">
        <f>'[1]прил. 1.1 '!G546</f>
        <v>2018</v>
      </c>
      <c r="I39" s="36">
        <f>'[1]прил. 1.1 '!H546</f>
        <v>2019</v>
      </c>
      <c r="J39" s="34" t="s">
        <v>49</v>
      </c>
      <c r="K39" s="34" t="s">
        <v>56</v>
      </c>
      <c r="L39" s="48" t="s">
        <v>56</v>
      </c>
      <c r="M39" s="49" t="s">
        <v>56</v>
      </c>
      <c r="N39" s="38">
        <f>('[1]прил. 1.1 '!K546/1.18-'[1]прил. 1.1 '!BP546)/('[1]прил. 1.1 '!K546/1.18)</f>
        <v>0</v>
      </c>
      <c r="O39" s="39">
        <f t="shared" ref="O39:O45" si="5">N39</f>
        <v>0</v>
      </c>
      <c r="P39" s="35">
        <f>'[1]прил. 1.1 '!I546</f>
        <v>0</v>
      </c>
      <c r="Q39" s="35">
        <f>'[1]прил. 1.1 '!K546</f>
        <v>45.043637319999995</v>
      </c>
      <c r="R39" s="35"/>
      <c r="S39" s="50">
        <f>'[1]прил. 1.1 '!N546</f>
        <v>45.043637319999995</v>
      </c>
      <c r="T39" s="34" t="s">
        <v>61</v>
      </c>
      <c r="U39" s="37" t="s">
        <v>47</v>
      </c>
      <c r="V39" s="37" t="s">
        <v>62</v>
      </c>
      <c r="W39" s="50">
        <v>5.4578258967592896</v>
      </c>
      <c r="X39" s="51">
        <v>0.14000000000000001</v>
      </c>
      <c r="Y39" s="34">
        <v>12</v>
      </c>
      <c r="Z39" s="34">
        <v>18</v>
      </c>
    </row>
    <row r="40" spans="1:90" ht="94.5" x14ac:dyDescent="0.25">
      <c r="A40" s="30"/>
      <c r="B40" s="32" t="str">
        <f>'[1]прил. 1.1 '!B552</f>
        <v>Ф-11, ПС «Красноармейская», с. Алхан - Юрт, ТП 11-?  КТП с ТМ -160 кВА - 1 компл.</v>
      </c>
      <c r="C40" s="33" t="str">
        <f>'[1]прил. 1.1 '!C552</f>
        <v>ЧЭ</v>
      </c>
      <c r="D40" s="34" t="s">
        <v>43</v>
      </c>
      <c r="E40" s="34" t="s">
        <v>64</v>
      </c>
      <c r="F40" s="35">
        <f>'[1]прил. 1.1 '!E552</f>
        <v>0</v>
      </c>
      <c r="G40" s="35">
        <f>'[1]прил. 1.1 '!F552</f>
        <v>0.16</v>
      </c>
      <c r="H40" s="36">
        <f>'[1]прил. 1.1 '!G552</f>
        <v>2015</v>
      </c>
      <c r="I40" s="36">
        <f>'[1]прил. 1.1 '!H552</f>
        <v>2015</v>
      </c>
      <c r="J40" s="34" t="s">
        <v>49</v>
      </c>
      <c r="K40" s="34" t="s">
        <v>56</v>
      </c>
      <c r="L40" s="48" t="s">
        <v>56</v>
      </c>
      <c r="M40" s="49" t="s">
        <v>56</v>
      </c>
      <c r="N40" s="38">
        <f>('[1]прил. 1.1 '!K552/1.18-'[1]прил. 1.1 '!BP552)/('[1]прил. 1.1 '!K552/1.18)</f>
        <v>0</v>
      </c>
      <c r="O40" s="39">
        <f t="shared" si="5"/>
        <v>0</v>
      </c>
      <c r="P40" s="35">
        <f>'[1]прил. 1.1 '!I552</f>
        <v>0</v>
      </c>
      <c r="Q40" s="35">
        <f>'[1]прил. 1.1 '!K552</f>
        <v>0.51919999999999999</v>
      </c>
      <c r="R40" s="35"/>
      <c r="S40" s="50">
        <f>'[1]прил. 1.1 '!N552</f>
        <v>0.51919999999999999</v>
      </c>
      <c r="T40" s="34" t="s">
        <v>61</v>
      </c>
      <c r="U40" s="37" t="s">
        <v>47</v>
      </c>
      <c r="V40" s="37" t="s">
        <v>62</v>
      </c>
      <c r="W40" s="50">
        <v>5.4578258967592896</v>
      </c>
      <c r="X40" s="51">
        <v>0.14000000000000001</v>
      </c>
      <c r="Y40" s="34">
        <v>12</v>
      </c>
      <c r="Z40" s="34">
        <v>18</v>
      </c>
    </row>
    <row r="41" spans="1:90" ht="94.5" x14ac:dyDescent="0.25">
      <c r="A41" s="30"/>
      <c r="B41" s="32" t="str">
        <f>'[1]прил. 1.1 '!B553</f>
        <v>Ф-11, ПС «Красноармейская», с. Алхан - Юрт, ТП 11-?  КТП с ТМ -160 кВА - 1 компл.</v>
      </c>
      <c r="C41" s="33" t="str">
        <f>'[1]прил. 1.1 '!C553</f>
        <v>ЧЭ</v>
      </c>
      <c r="D41" s="34" t="s">
        <v>43</v>
      </c>
      <c r="E41" s="34" t="s">
        <v>64</v>
      </c>
      <c r="F41" s="35">
        <f>'[1]прил. 1.1 '!E553</f>
        <v>0</v>
      </c>
      <c r="G41" s="35">
        <f>'[1]прил. 1.1 '!F553</f>
        <v>0.16</v>
      </c>
      <c r="H41" s="36">
        <f>'[1]прил. 1.1 '!G553</f>
        <v>2015</v>
      </c>
      <c r="I41" s="36">
        <f>'[1]прил. 1.1 '!H553</f>
        <v>2015</v>
      </c>
      <c r="J41" s="34" t="s">
        <v>49</v>
      </c>
      <c r="K41" s="34" t="s">
        <v>56</v>
      </c>
      <c r="L41" s="48" t="s">
        <v>56</v>
      </c>
      <c r="M41" s="49" t="s">
        <v>56</v>
      </c>
      <c r="N41" s="38">
        <f>('[1]прил. 1.1 '!K553/1.18-'[1]прил. 1.1 '!BP553)/('[1]прил. 1.1 '!K553/1.18)</f>
        <v>0</v>
      </c>
      <c r="O41" s="39">
        <f t="shared" si="5"/>
        <v>0</v>
      </c>
      <c r="P41" s="35">
        <f>'[1]прил. 1.1 '!I553</f>
        <v>0</v>
      </c>
      <c r="Q41" s="35">
        <f>'[1]прил. 1.1 '!K553</f>
        <v>0.51919999999999999</v>
      </c>
      <c r="R41" s="35"/>
      <c r="S41" s="50">
        <f>'[1]прил. 1.1 '!N553</f>
        <v>0.51919999999999999</v>
      </c>
      <c r="T41" s="34" t="s">
        <v>61</v>
      </c>
      <c r="U41" s="37" t="s">
        <v>47</v>
      </c>
      <c r="V41" s="37" t="s">
        <v>62</v>
      </c>
      <c r="W41" s="50">
        <v>5.4578258967592896</v>
      </c>
      <c r="X41" s="51">
        <v>0.14000000000000001</v>
      </c>
      <c r="Y41" s="34">
        <v>12</v>
      </c>
      <c r="Z41" s="34">
        <v>18</v>
      </c>
    </row>
    <row r="42" spans="1:90" ht="94.5" x14ac:dyDescent="0.25">
      <c r="A42" s="30"/>
      <c r="B42" s="32" t="str">
        <f>'[1]прил. 1.1 '!B554</f>
        <v>Ф-5, ПС «Урус - Мартан -1», с. Рошни - Чу, ТП 5-? КТП с ТМ - 100 кВА - 1 компл.</v>
      </c>
      <c r="C42" s="33" t="str">
        <f>'[1]прил. 1.1 '!C554</f>
        <v>ЧЭ</v>
      </c>
      <c r="D42" s="34" t="s">
        <v>43</v>
      </c>
      <c r="E42" s="34" t="s">
        <v>63</v>
      </c>
      <c r="F42" s="35">
        <f>'[1]прил. 1.1 '!E554</f>
        <v>0</v>
      </c>
      <c r="G42" s="35">
        <f>'[1]прил. 1.1 '!F554</f>
        <v>0.1</v>
      </c>
      <c r="H42" s="36">
        <f>'[1]прил. 1.1 '!G554</f>
        <v>2015</v>
      </c>
      <c r="I42" s="36">
        <f>'[1]прил. 1.1 '!H554</f>
        <v>2015</v>
      </c>
      <c r="J42" s="34" t="s">
        <v>49</v>
      </c>
      <c r="K42" s="34" t="s">
        <v>56</v>
      </c>
      <c r="L42" s="48" t="s">
        <v>56</v>
      </c>
      <c r="M42" s="49" t="s">
        <v>56</v>
      </c>
      <c r="N42" s="38">
        <f>('[1]прил. 1.1 '!K554/1.18-'[1]прил. 1.1 '!BP554)/('[1]прил. 1.1 '!K554/1.18)</f>
        <v>0</v>
      </c>
      <c r="O42" s="39">
        <f t="shared" si="5"/>
        <v>0</v>
      </c>
      <c r="P42" s="35">
        <f>'[1]прил. 1.1 '!I554</f>
        <v>0</v>
      </c>
      <c r="Q42" s="35">
        <f>'[1]прил. 1.1 '!K554</f>
        <v>0.47199999999999998</v>
      </c>
      <c r="R42" s="35"/>
      <c r="S42" s="50">
        <f>'[1]прил. 1.1 '!N554</f>
        <v>0.47199999999999998</v>
      </c>
      <c r="T42" s="34" t="s">
        <v>61</v>
      </c>
      <c r="U42" s="37" t="s">
        <v>47</v>
      </c>
      <c r="V42" s="37" t="s">
        <v>62</v>
      </c>
      <c r="W42" s="50">
        <v>5.4578258967592896</v>
      </c>
      <c r="X42" s="51">
        <v>0.14000000000000001</v>
      </c>
      <c r="Y42" s="34">
        <v>12</v>
      </c>
      <c r="Z42" s="34">
        <v>18</v>
      </c>
    </row>
    <row r="43" spans="1:90" ht="94.5" x14ac:dyDescent="0.25">
      <c r="A43" s="30"/>
      <c r="B43" s="32" t="str">
        <f>'[1]прил. 1.1 '!B555</f>
        <v>Ф-23;4 ПС "Южная" РП-2 г.Грозный   БКТП с  вакуумными выключателями с трансформаторами ТМГ-400/10  -2шт.</v>
      </c>
      <c r="C43" s="33" t="str">
        <f>'[1]прил. 1.1 '!C555</f>
        <v>ЧЭ</v>
      </c>
      <c r="D43" s="34" t="s">
        <v>43</v>
      </c>
      <c r="E43" s="34" t="s">
        <v>65</v>
      </c>
      <c r="F43" s="35">
        <f>'[1]прил. 1.1 '!E555</f>
        <v>0</v>
      </c>
      <c r="G43" s="35">
        <f>'[1]прил. 1.1 '!F555</f>
        <v>0.8</v>
      </c>
      <c r="H43" s="36">
        <f>'[1]прил. 1.1 '!G555</f>
        <v>2015</v>
      </c>
      <c r="I43" s="36">
        <f>'[1]прил. 1.1 '!H555</f>
        <v>2015</v>
      </c>
      <c r="J43" s="34" t="s">
        <v>49</v>
      </c>
      <c r="K43" s="34" t="s">
        <v>56</v>
      </c>
      <c r="L43" s="48" t="s">
        <v>56</v>
      </c>
      <c r="M43" s="49" t="s">
        <v>56</v>
      </c>
      <c r="N43" s="38">
        <f>('[1]прил. 1.1 '!K555/1.18-'[1]прил. 1.1 '!BP555)/('[1]прил. 1.1 '!K555/1.18)</f>
        <v>0</v>
      </c>
      <c r="O43" s="39">
        <f t="shared" si="5"/>
        <v>0</v>
      </c>
      <c r="P43" s="35">
        <f>'[1]прил. 1.1 '!I555</f>
        <v>0</v>
      </c>
      <c r="Q43" s="35">
        <f>'[1]прил. 1.1 '!K555</f>
        <v>6.3023800000000003</v>
      </c>
      <c r="R43" s="35"/>
      <c r="S43" s="50">
        <f>'[1]прил. 1.1 '!N555</f>
        <v>6.3023800000000003</v>
      </c>
      <c r="T43" s="34" t="s">
        <v>61</v>
      </c>
      <c r="U43" s="37" t="s">
        <v>47</v>
      </c>
      <c r="V43" s="37" t="s">
        <v>62</v>
      </c>
      <c r="W43" s="50">
        <v>5.4578258967592896</v>
      </c>
      <c r="X43" s="51">
        <v>0.14000000000000001</v>
      </c>
      <c r="Y43" s="34">
        <v>12</v>
      </c>
      <c r="Z43" s="34">
        <v>18</v>
      </c>
    </row>
    <row r="44" spans="1:90" ht="94.5" x14ac:dyDescent="0.25">
      <c r="A44" s="30"/>
      <c r="B44" s="32" t="str">
        <f>'[1]прил. 1.1 '!B556</f>
        <v>Ф-28 ПС "Северная"  ТП -212 г. Грозный   БКТП С вакуумными выключателями с трансформаторами ТМГ-400/10  -2шт.</v>
      </c>
      <c r="C44" s="33" t="str">
        <f>'[1]прил. 1.1 '!C556</f>
        <v>ЧЭ</v>
      </c>
      <c r="D44" s="34" t="s">
        <v>43</v>
      </c>
      <c r="E44" s="34" t="s">
        <v>65</v>
      </c>
      <c r="F44" s="35">
        <f>'[1]прил. 1.1 '!E556</f>
        <v>0</v>
      </c>
      <c r="G44" s="35">
        <f>'[1]прил. 1.1 '!F556</f>
        <v>0.8</v>
      </c>
      <c r="H44" s="36">
        <f>'[1]прил. 1.1 '!G556</f>
        <v>2015</v>
      </c>
      <c r="I44" s="36">
        <f>'[1]прил. 1.1 '!H556</f>
        <v>2015</v>
      </c>
      <c r="J44" s="34" t="s">
        <v>49</v>
      </c>
      <c r="K44" s="34" t="s">
        <v>56</v>
      </c>
      <c r="L44" s="48" t="s">
        <v>56</v>
      </c>
      <c r="M44" s="49" t="s">
        <v>56</v>
      </c>
      <c r="N44" s="38">
        <f>('[1]прил. 1.1 '!K556/1.18-'[1]прил. 1.1 '!BP556)/('[1]прил. 1.1 '!K556/1.18)</f>
        <v>0</v>
      </c>
      <c r="O44" s="39">
        <f t="shared" si="5"/>
        <v>0</v>
      </c>
      <c r="P44" s="35">
        <f>'[1]прил. 1.1 '!I556</f>
        <v>0</v>
      </c>
      <c r="Q44" s="35">
        <f>'[1]прил. 1.1 '!K556</f>
        <v>3.8715799999999998</v>
      </c>
      <c r="R44" s="35"/>
      <c r="S44" s="50">
        <f>'[1]прил. 1.1 '!N556</f>
        <v>3.8715799999999998</v>
      </c>
      <c r="T44" s="34" t="s">
        <v>61</v>
      </c>
      <c r="U44" s="37" t="s">
        <v>47</v>
      </c>
      <c r="V44" s="37" t="s">
        <v>62</v>
      </c>
      <c r="W44" s="50">
        <v>5.4578258967592896</v>
      </c>
      <c r="X44" s="51">
        <v>0.14000000000000001</v>
      </c>
      <c r="Y44" s="34">
        <v>12</v>
      </c>
      <c r="Z44" s="34">
        <v>18</v>
      </c>
    </row>
    <row r="45" spans="1:90" ht="94.5" x14ac:dyDescent="0.25">
      <c r="A45" s="30"/>
      <c r="B45" s="32" t="str">
        <f>'[1]прил. 1.1 '!B558</f>
        <v xml:space="preserve">Ф-6 ПС "Холодильник" ТП б/н г. Грозный КТП с ТМ-250 кВА    </v>
      </c>
      <c r="C45" s="33" t="str">
        <f>'[1]прил. 1.1 '!C558</f>
        <v>ЧЭ</v>
      </c>
      <c r="D45" s="34" t="s">
        <v>43</v>
      </c>
      <c r="E45" s="34" t="s">
        <v>65</v>
      </c>
      <c r="F45" s="35">
        <f>'[1]прил. 1.1 '!E558</f>
        <v>0</v>
      </c>
      <c r="G45" s="35">
        <f>'[1]прил. 1.1 '!F558</f>
        <v>0.25</v>
      </c>
      <c r="H45" s="36">
        <f>'[1]прил. 1.1 '!G558</f>
        <v>2015</v>
      </c>
      <c r="I45" s="36">
        <f>'[1]прил. 1.1 '!H558</f>
        <v>2015</v>
      </c>
      <c r="J45" s="34" t="s">
        <v>49</v>
      </c>
      <c r="K45" s="34" t="s">
        <v>56</v>
      </c>
      <c r="L45" s="48" t="s">
        <v>56</v>
      </c>
      <c r="M45" s="49" t="s">
        <v>56</v>
      </c>
      <c r="N45" s="38">
        <f>('[1]прил. 1.1 '!K558/1.18-'[1]прил. 1.1 '!BP558)/('[1]прил. 1.1 '!K558/1.18)</f>
        <v>0</v>
      </c>
      <c r="O45" s="39">
        <f t="shared" si="5"/>
        <v>0</v>
      </c>
      <c r="P45" s="35">
        <f>'[1]прил. 1.1 '!I558</f>
        <v>0</v>
      </c>
      <c r="Q45" s="35">
        <f>'[1]прил. 1.1 '!K558</f>
        <v>0.6431</v>
      </c>
      <c r="R45" s="35"/>
      <c r="S45" s="50">
        <f>'[1]прил. 1.1 '!N558</f>
        <v>0.6431</v>
      </c>
      <c r="T45" s="34" t="s">
        <v>61</v>
      </c>
      <c r="U45" s="37" t="s">
        <v>47</v>
      </c>
      <c r="V45" s="37" t="s">
        <v>62</v>
      </c>
      <c r="W45" s="50">
        <v>5.4578258967592896</v>
      </c>
      <c r="X45" s="51">
        <v>0.14000000000000001</v>
      </c>
      <c r="Y45" s="34">
        <v>12</v>
      </c>
      <c r="Z45" s="34">
        <v>18</v>
      </c>
    </row>
    <row r="46" spans="1:90" ht="94.5" x14ac:dyDescent="0.25">
      <c r="A46" s="30"/>
      <c r="B46" s="32" t="str">
        <f>'[1]прил. 1.1 '!B563</f>
        <v>КТП с ТМ 160 кВа Ф-2 ПС "Бачи-Юрт" с.Бачи-Юрт</v>
      </c>
      <c r="C46" s="33" t="str">
        <f>'[1]прил. 1.1 '!C563</f>
        <v>ЧЭ</v>
      </c>
      <c r="D46" s="34" t="s">
        <v>43</v>
      </c>
      <c r="E46" s="34" t="s">
        <v>65</v>
      </c>
      <c r="F46" s="35">
        <f>'[1]прил. 1.1 '!E563</f>
        <v>0</v>
      </c>
      <c r="G46" s="35">
        <f>'[1]прил. 1.1 '!F563</f>
        <v>0.16</v>
      </c>
      <c r="H46" s="36">
        <f>'[1]прил. 1.1 '!G563</f>
        <v>2015</v>
      </c>
      <c r="I46" s="36">
        <f>'[1]прил. 1.1 '!H563</f>
        <v>2015</v>
      </c>
      <c r="J46" s="34" t="s">
        <v>49</v>
      </c>
      <c r="K46" s="34" t="s">
        <v>56</v>
      </c>
      <c r="L46" s="48" t="s">
        <v>56</v>
      </c>
      <c r="M46" s="49" t="s">
        <v>56</v>
      </c>
      <c r="N46" s="38">
        <f>('[1]прил. 1.1 '!K563/1.18-'[1]прил. 1.1 '!BP563)/('[1]прил. 1.1 '!K563/1.18)</f>
        <v>0</v>
      </c>
      <c r="O46" s="39">
        <f t="shared" ref="O46" si="6">N46</f>
        <v>0</v>
      </c>
      <c r="P46" s="35">
        <f>'[1]прил. 1.1 '!I563</f>
        <v>0</v>
      </c>
      <c r="Q46" s="35">
        <f>'[1]прил. 1.1 '!K563</f>
        <v>0.51919999999999999</v>
      </c>
      <c r="R46" s="35"/>
      <c r="S46" s="50">
        <f>'[1]прил. 1.1 '!N563</f>
        <v>0.51919999999999999</v>
      </c>
      <c r="T46" s="34" t="s">
        <v>61</v>
      </c>
      <c r="U46" s="37" t="s">
        <v>47</v>
      </c>
      <c r="V46" s="37" t="s">
        <v>62</v>
      </c>
      <c r="W46" s="50">
        <v>5.4578258967592896</v>
      </c>
      <c r="X46" s="51">
        <v>0.14000000000000001</v>
      </c>
      <c r="Y46" s="34">
        <v>12</v>
      </c>
      <c r="Z46" s="34">
        <v>18</v>
      </c>
    </row>
    <row r="47" spans="1:90" s="64" customFormat="1" ht="189" x14ac:dyDescent="0.25">
      <c r="A47" s="53"/>
      <c r="B47" s="54" t="str">
        <f>'[1]прил. 1.1 '!B583</f>
        <v>Модернизация системы передачи информации ОАО "Чеченэнерго"</v>
      </c>
      <c r="C47" s="55" t="str">
        <f>'[1]прил. 1.1 '!C583</f>
        <v>ЧЭ</v>
      </c>
      <c r="D47" s="53" t="s">
        <v>43</v>
      </c>
      <c r="E47" s="53" t="s">
        <v>43</v>
      </c>
      <c r="F47" s="56">
        <f>'[1]прил. 1.1 '!E583</f>
        <v>0</v>
      </c>
      <c r="G47" s="56">
        <f>'[1]прил. 1.1 '!F583</f>
        <v>0</v>
      </c>
      <c r="H47" s="57">
        <f>'[1]прил. 1.1 '!G583</f>
        <v>2014</v>
      </c>
      <c r="I47" s="57">
        <f>'[1]прил. 1.1 '!H583</f>
        <v>2018</v>
      </c>
      <c r="J47" s="53" t="s">
        <v>49</v>
      </c>
      <c r="K47" s="53" t="s">
        <v>49</v>
      </c>
      <c r="L47" s="58" t="s">
        <v>56</v>
      </c>
      <c r="M47" s="59" t="s">
        <v>56</v>
      </c>
      <c r="N47" s="60">
        <f>('[1]прил. 1.1 '!K583/1.18-'[1]прил. 1.1 '!BP583)/('[1]прил. 1.1 '!K583/1.18)</f>
        <v>0.17839431744369724</v>
      </c>
      <c r="O47" s="61">
        <f>N47</f>
        <v>0.17839431744369724</v>
      </c>
      <c r="P47" s="56">
        <f>'[1]прил. 1.1 '!I583</f>
        <v>0</v>
      </c>
      <c r="Q47" s="56">
        <f>'[1]прил. 1.1 '!K583</f>
        <v>67.499525840000004</v>
      </c>
      <c r="R47" s="56"/>
      <c r="S47" s="52">
        <f>'[1]прил. 1.1 '!N583</f>
        <v>63.999015860000007</v>
      </c>
      <c r="T47" s="53" t="s">
        <v>70</v>
      </c>
      <c r="U47" s="62" t="s">
        <v>47</v>
      </c>
      <c r="V47" s="62" t="s">
        <v>71</v>
      </c>
      <c r="W47" s="52">
        <v>9.4371221597214792</v>
      </c>
      <c r="X47" s="63">
        <v>0.14000000000000001</v>
      </c>
      <c r="Y47" s="53">
        <v>9</v>
      </c>
      <c r="Z47" s="53">
        <v>13</v>
      </c>
      <c r="CB47" s="65"/>
      <c r="CC47" s="65"/>
      <c r="CD47" s="65"/>
      <c r="CE47" s="65"/>
      <c r="CF47" s="65"/>
      <c r="CG47" s="65"/>
      <c r="CH47" s="65"/>
      <c r="CI47" s="65"/>
      <c r="CJ47" s="65"/>
      <c r="CK47" s="65"/>
      <c r="CL47" s="65"/>
    </row>
    <row r="48" spans="1:90" ht="47.25" x14ac:dyDescent="0.25">
      <c r="A48" s="53"/>
      <c r="B48" s="66" t="str">
        <f>'[1]прил. 1.1 '!B596</f>
        <v>КСУЭ</v>
      </c>
      <c r="C48" s="67" t="str">
        <f>'[1]прил. 1.1 '!C596</f>
        <v>ЧЭ</v>
      </c>
      <c r="D48" s="53" t="s">
        <v>43</v>
      </c>
      <c r="E48" s="53" t="s">
        <v>43</v>
      </c>
      <c r="F48" s="56">
        <f>'[1]прил. 1.1 '!E596</f>
        <v>0</v>
      </c>
      <c r="G48" s="56">
        <f>'[1]прил. 1.1 '!F596</f>
        <v>0</v>
      </c>
      <c r="H48" s="57">
        <f>'[1]прил. 1.1 '!G596</f>
        <v>2018</v>
      </c>
      <c r="I48" s="57">
        <f>'[1]прил. 1.1 '!H596</f>
        <v>2019</v>
      </c>
      <c r="J48" s="53" t="s">
        <v>49</v>
      </c>
      <c r="K48" s="53" t="s">
        <v>49</v>
      </c>
      <c r="L48" s="58" t="s">
        <v>49</v>
      </c>
      <c r="M48" s="59" t="s">
        <v>49</v>
      </c>
      <c r="N48" s="60">
        <f>('[1]прил. 1.1 '!K596/1.18-'[1]прил. 1.1 '!BP596)/('[1]прил. 1.1 '!K596/1.18)</f>
        <v>0</v>
      </c>
      <c r="O48" s="61">
        <f>N48</f>
        <v>0</v>
      </c>
      <c r="P48" s="56">
        <f>'[1]прил. 1.1 '!I596</f>
        <v>0</v>
      </c>
      <c r="Q48" s="56">
        <f>'[1]прил. 1.1 '!K596</f>
        <v>11.799999999999999</v>
      </c>
      <c r="R48" s="56"/>
      <c r="S48" s="52">
        <f>'[1]прил. 1.1 '!N596</f>
        <v>11.799999999999999</v>
      </c>
      <c r="T48" s="53" t="s">
        <v>72</v>
      </c>
      <c r="U48" s="62" t="s">
        <v>47</v>
      </c>
      <c r="V48" s="62" t="s">
        <v>73</v>
      </c>
      <c r="W48" s="52">
        <v>1.8984750791577401</v>
      </c>
      <c r="X48" s="63">
        <v>0.16</v>
      </c>
      <c r="Y48" s="53">
        <v>8</v>
      </c>
      <c r="Z48" s="53">
        <v>12</v>
      </c>
    </row>
    <row r="49" spans="1:26" ht="47.25" x14ac:dyDescent="0.25">
      <c r="A49" s="30"/>
      <c r="B49" s="32" t="str">
        <f>'[1]прил. 1.1 '!B617</f>
        <v xml:space="preserve">Производственно-административное здание </v>
      </c>
      <c r="C49" s="33" t="str">
        <f>'[1]прил. 1.1 '!C617</f>
        <v>ЧЭ</v>
      </c>
      <c r="D49" s="34" t="s">
        <v>43</v>
      </c>
      <c r="E49" s="34" t="s">
        <v>53</v>
      </c>
      <c r="F49" s="35">
        <f>'[1]прил. 1.1 '!E617</f>
        <v>0</v>
      </c>
      <c r="G49" s="35">
        <f>'[1]прил. 1.1 '!F617</f>
        <v>0</v>
      </c>
      <c r="H49" s="36">
        <f>'[1]прил. 1.1 '!G617</f>
        <v>2012</v>
      </c>
      <c r="I49" s="36">
        <f>'[1]прил. 1.1 '!H617</f>
        <v>2018</v>
      </c>
      <c r="J49" s="34" t="s">
        <v>45</v>
      </c>
      <c r="K49" s="34" t="s">
        <v>45</v>
      </c>
      <c r="L49" s="48" t="s">
        <v>45</v>
      </c>
      <c r="M49" s="49" t="s">
        <v>45</v>
      </c>
      <c r="N49" s="38">
        <f>('[1]прил. 1.1 '!K617/1.18-'[1]прил. 1.1 '!BP617)/('[1]прил. 1.1 '!K617/1.18)</f>
        <v>0.52097547323421678</v>
      </c>
      <c r="O49" s="39">
        <f>N49</f>
        <v>0.52097547323421678</v>
      </c>
      <c r="P49" s="35">
        <f>'[1]прил. 1.1 '!I617</f>
        <v>0</v>
      </c>
      <c r="Q49" s="35">
        <f>'[1]прил. 1.1 '!K617</f>
        <v>362.96813687999997</v>
      </c>
      <c r="R49" s="35"/>
      <c r="S49" s="50">
        <f>'[1]прил. 1.1 '!N617</f>
        <v>177.50861984999995</v>
      </c>
      <c r="T49" s="34" t="s">
        <v>74</v>
      </c>
      <c r="U49" s="31" t="s">
        <v>47</v>
      </c>
      <c r="V49" s="31" t="s">
        <v>75</v>
      </c>
      <c r="W49" s="50">
        <v>-310.62729188745402</v>
      </c>
      <c r="X49" s="51">
        <v>0</v>
      </c>
      <c r="Y49" s="34" t="s">
        <v>76</v>
      </c>
      <c r="Z49" s="34" t="s">
        <v>76</v>
      </c>
    </row>
  </sheetData>
  <mergeCells count="31">
    <mergeCell ref="L17:L18"/>
    <mergeCell ref="M17:M18"/>
    <mergeCell ref="P17:P18"/>
    <mergeCell ref="Q17:Q18"/>
    <mergeCell ref="R17:R18"/>
    <mergeCell ref="S17:S18"/>
    <mergeCell ref="P16:Q16"/>
    <mergeCell ref="R16:S16"/>
    <mergeCell ref="T16:V16"/>
    <mergeCell ref="W16:Z16"/>
    <mergeCell ref="T17:T18"/>
    <mergeCell ref="U17:U18"/>
    <mergeCell ref="V17:V18"/>
    <mergeCell ref="W17:X17"/>
    <mergeCell ref="Y17:Z17"/>
    <mergeCell ref="K17:K18"/>
    <mergeCell ref="A7:Z7"/>
    <mergeCell ref="A16:A18"/>
    <mergeCell ref="B16:C18"/>
    <mergeCell ref="D16:D18"/>
    <mergeCell ref="E16:E18"/>
    <mergeCell ref="F16:G16"/>
    <mergeCell ref="H16:I16"/>
    <mergeCell ref="J16:M16"/>
    <mergeCell ref="N16:N18"/>
    <mergeCell ref="O16:O18"/>
    <mergeCell ref="F17:F18"/>
    <mergeCell ref="G17:G18"/>
    <mergeCell ref="H17:H18"/>
    <mergeCell ref="I17:I18"/>
    <mergeCell ref="J17:J18"/>
  </mergeCells>
  <printOptions horizontalCentered="1"/>
  <pageMargins left="0.18" right="0.17" top="0.19685039370078741" bottom="0.19685039370078741" header="0.15748031496062992" footer="0.15748031496062992"/>
  <pageSetup paperSize="8" scale="26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2.2 2016-2020</vt:lpstr>
      <vt:lpstr>'прил 2.2 2016-2020'!Область_печати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Горбоконь Ольга Викторовна</dc:creator>
  <cp:lastModifiedBy>Горбоконь Ольга Викторовна</cp:lastModifiedBy>
  <dcterms:created xsi:type="dcterms:W3CDTF">2015-01-30T16:11:43Z</dcterms:created>
  <dcterms:modified xsi:type="dcterms:W3CDTF">2015-03-01T14:04:15Z</dcterms:modified>
</cp:coreProperties>
</file>